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mc:AlternateContent xmlns:mc="http://schemas.openxmlformats.org/markup-compatibility/2006">
    <mc:Choice Requires="x15">
      <x15ac:absPath xmlns:x15ac="http://schemas.microsoft.com/office/spreadsheetml/2010/11/ac" url="T:\2017 Website Redesign\Forms\"/>
    </mc:Choice>
  </mc:AlternateContent>
  <bookViews>
    <workbookView xWindow="0" yWindow="2370" windowWidth="14925" windowHeight="7905" tabRatio="739"/>
  </bookViews>
  <sheets>
    <sheet name="INSTRUCTIONS" sheetId="6" r:id="rId1"/>
    <sheet name="ESTIMATE SUMMARY FORM" sheetId="1" r:id="rId2"/>
    <sheet name="DETAILED TRADE ESTIMATE FORM" sheetId="2" r:id="rId3"/>
    <sheet name="RECONCILLIATION BY TRADE FORM" sheetId="3" r:id="rId4"/>
  </sheets>
  <definedNames>
    <definedName name="_xlnm.Print_Area" localSheetId="2">'DETAILED TRADE ESTIMATE FORM'!$A$1:$P$72</definedName>
    <definedName name="_xlnm.Print_Area" localSheetId="1">'ESTIMATE SUMMARY FORM'!$A$1:$M$87</definedName>
    <definedName name="_xlnm.Print_Area" localSheetId="0">INSTRUCTIONS!$A$1:$J$18</definedName>
    <definedName name="_xlnm.Print_Area" localSheetId="3">'RECONCILLIATION BY TRADE FORM'!$A$1:$H$56</definedName>
  </definedNames>
  <calcPr calcId="171027"/>
</workbook>
</file>

<file path=xl/calcChain.xml><?xml version="1.0" encoding="utf-8"?>
<calcChain xmlns="http://schemas.openxmlformats.org/spreadsheetml/2006/main">
  <c r="I2" i="2" l="1"/>
  <c r="A7" i="2"/>
  <c r="E7" i="2"/>
  <c r="J7" i="2"/>
  <c r="A8" i="2"/>
  <c r="E8" i="2"/>
  <c r="J8" i="2"/>
  <c r="A9" i="2"/>
  <c r="E9" i="2"/>
  <c r="J9" i="2"/>
  <c r="A10" i="2"/>
  <c r="E10" i="2"/>
  <c r="J10" i="2"/>
  <c r="E11" i="2"/>
  <c r="E12" i="2"/>
  <c r="J12" i="2"/>
  <c r="E13" i="2"/>
  <c r="J13" i="2"/>
  <c r="N18" i="2"/>
  <c r="N19" i="2"/>
  <c r="N23" i="2"/>
  <c r="N26" i="2"/>
  <c r="N27" i="2"/>
  <c r="N30" i="2"/>
  <c r="N67" i="2" s="1"/>
  <c r="N28" i="2"/>
  <c r="N29" i="2"/>
  <c r="O30" i="2"/>
  <c r="I35" i="2"/>
  <c r="N35" i="2" s="1"/>
  <c r="M35" i="2" s="1"/>
  <c r="L35" i="2"/>
  <c r="I36" i="2"/>
  <c r="I59" i="2" s="1"/>
  <c r="L36" i="2"/>
  <c r="M36" i="2"/>
  <c r="N36" i="2"/>
  <c r="I37" i="2"/>
  <c r="L37" i="2"/>
  <c r="M37" i="2"/>
  <c r="N37" i="2"/>
  <c r="I38" i="2"/>
  <c r="L38" i="2"/>
  <c r="N38" i="2" s="1"/>
  <c r="M38" i="2"/>
  <c r="I39" i="2"/>
  <c r="L39" i="2"/>
  <c r="N39" i="2" s="1"/>
  <c r="M39" i="2"/>
  <c r="I40" i="2"/>
  <c r="L40" i="2"/>
  <c r="N40" i="2" s="1"/>
  <c r="M40" i="2"/>
  <c r="I41" i="2"/>
  <c r="L41" i="2"/>
  <c r="N41" i="2" s="1"/>
  <c r="M41" i="2"/>
  <c r="I42" i="2"/>
  <c r="L42" i="2"/>
  <c r="N42" i="2" s="1"/>
  <c r="M42" i="2"/>
  <c r="I43" i="2"/>
  <c r="L43" i="2"/>
  <c r="N43" i="2" s="1"/>
  <c r="M43" i="2"/>
  <c r="I44" i="2"/>
  <c r="L44" i="2"/>
  <c r="N44" i="2" s="1"/>
  <c r="M44" i="2"/>
  <c r="I45" i="2"/>
  <c r="L45" i="2"/>
  <c r="N45" i="2" s="1"/>
  <c r="M45" i="2"/>
  <c r="I46" i="2"/>
  <c r="L46" i="2"/>
  <c r="N46" i="2" s="1"/>
  <c r="M46" i="2"/>
  <c r="I47" i="2"/>
  <c r="L47" i="2"/>
  <c r="N47" i="2" s="1"/>
  <c r="M47" i="2"/>
  <c r="I48" i="2"/>
  <c r="L48" i="2"/>
  <c r="N48" i="2" s="1"/>
  <c r="M48" i="2"/>
  <c r="I49" i="2"/>
  <c r="L49" i="2"/>
  <c r="N49" i="2" s="1"/>
  <c r="M49" i="2"/>
  <c r="I50" i="2"/>
  <c r="L50" i="2"/>
  <c r="N50" i="2" s="1"/>
  <c r="M50" i="2"/>
  <c r="I51" i="2"/>
  <c r="L51" i="2"/>
  <c r="N51" i="2" s="1"/>
  <c r="M51" i="2"/>
  <c r="I52" i="2"/>
  <c r="L52" i="2"/>
  <c r="N52" i="2" s="1"/>
  <c r="M52" i="2"/>
  <c r="I53" i="2"/>
  <c r="L53" i="2"/>
  <c r="N53" i="2" s="1"/>
  <c r="M53" i="2"/>
  <c r="I54" i="2"/>
  <c r="L54" i="2"/>
  <c r="N54" i="2" s="1"/>
  <c r="M54" i="2"/>
  <c r="I55" i="2"/>
  <c r="L55" i="2"/>
  <c r="N55" i="2" s="1"/>
  <c r="M55" i="2"/>
  <c r="I56" i="2"/>
  <c r="L56" i="2"/>
  <c r="N56" i="2" s="1"/>
  <c r="M56" i="2"/>
  <c r="I57" i="2"/>
  <c r="L57" i="2"/>
  <c r="N57" i="2" s="1"/>
  <c r="M57" i="2"/>
  <c r="I58" i="2"/>
  <c r="L58" i="2"/>
  <c r="N58" i="2" s="1"/>
  <c r="M58" i="2"/>
  <c r="L59" i="2"/>
  <c r="L61" i="2" s="1"/>
  <c r="O61" i="2"/>
  <c r="O62" i="2"/>
  <c r="F21" i="1"/>
  <c r="F22" i="1"/>
  <c r="E24" i="1"/>
  <c r="E25" i="1"/>
  <c r="E26" i="1"/>
  <c r="E27" i="1"/>
  <c r="E28" i="1"/>
  <c r="E29" i="1"/>
  <c r="E30" i="1"/>
  <c r="E31" i="1"/>
  <c r="F33" i="1"/>
  <c r="E33" i="1"/>
  <c r="I33" i="1"/>
  <c r="I44" i="1" s="1"/>
  <c r="J33" i="1"/>
  <c r="K33" i="1"/>
  <c r="L33" i="1"/>
  <c r="E41" i="1"/>
  <c r="F41" i="1"/>
  <c r="I41" i="1"/>
  <c r="J41" i="1"/>
  <c r="J44" i="1" s="1"/>
  <c r="K41" i="1"/>
  <c r="K44" i="1"/>
  <c r="L41" i="1"/>
  <c r="F44" i="1"/>
  <c r="F47" i="1" s="1"/>
  <c r="L44" i="1"/>
  <c r="F50" i="1"/>
  <c r="L54" i="1"/>
  <c r="L55" i="1"/>
  <c r="L56" i="1"/>
  <c r="L57" i="1"/>
  <c r="L58" i="1"/>
  <c r="L59" i="1"/>
  <c r="L60" i="1"/>
  <c r="F65" i="1"/>
  <c r="E65" i="1" s="1"/>
  <c r="J65" i="1"/>
  <c r="L65" i="1" s="1"/>
  <c r="K65" i="1"/>
  <c r="E69" i="1"/>
  <c r="C4" i="3"/>
  <c r="F4" i="3"/>
  <c r="C5" i="3"/>
  <c r="F5" i="3"/>
  <c r="C6" i="3"/>
  <c r="F6" i="3"/>
  <c r="C7" i="3"/>
  <c r="F7" i="3"/>
  <c r="C8" i="3"/>
  <c r="F8" i="3"/>
  <c r="C9" i="3"/>
  <c r="F9" i="3"/>
  <c r="C10" i="3"/>
  <c r="F10" i="3"/>
  <c r="E13" i="3"/>
  <c r="E14" i="3"/>
  <c r="H15" i="3"/>
  <c r="H18" i="3"/>
  <c r="H32" i="3" s="1"/>
  <c r="H19" i="3"/>
  <c r="H20" i="3"/>
  <c r="H21" i="3"/>
  <c r="H22" i="3"/>
  <c r="H23" i="3"/>
  <c r="H24" i="3"/>
  <c r="H25" i="3"/>
  <c r="H26" i="3"/>
  <c r="H27" i="3"/>
  <c r="H28" i="3"/>
  <c r="H29" i="3"/>
  <c r="H30" i="3"/>
  <c r="H31" i="3"/>
  <c r="H36" i="3"/>
  <c r="H50" i="3" s="1"/>
  <c r="H37" i="3"/>
  <c r="H38" i="3"/>
  <c r="H39" i="3"/>
  <c r="H40" i="3"/>
  <c r="H41" i="3"/>
  <c r="H42" i="3"/>
  <c r="H43" i="3"/>
  <c r="H44" i="3"/>
  <c r="H45" i="3"/>
  <c r="H46" i="3"/>
  <c r="H47" i="3"/>
  <c r="H48" i="3"/>
  <c r="H49" i="3"/>
  <c r="F53" i="1"/>
  <c r="F49" i="1"/>
  <c r="F56" i="1" s="1"/>
  <c r="F58" i="1" s="1"/>
  <c r="E44" i="1"/>
  <c r="F52" i="1"/>
  <c r="F48" i="1"/>
  <c r="H52" i="3" l="1"/>
  <c r="I62" i="2"/>
  <c r="I61" i="2"/>
  <c r="N61" i="2" s="1"/>
  <c r="N68" i="2"/>
  <c r="E58" i="1"/>
  <c r="F67" i="1"/>
  <c r="P40" i="2"/>
  <c r="P59" i="2" s="1"/>
  <c r="N59" i="2"/>
  <c r="O39" i="2"/>
  <c r="O59" i="2" s="1"/>
  <c r="L62" i="2"/>
  <c r="N62" i="2" s="1"/>
  <c r="F51" i="1"/>
  <c r="E67" i="1" l="1"/>
  <c r="E71" i="1" s="1"/>
  <c r="F71" i="1"/>
  <c r="N69" i="2"/>
  <c r="N22" i="2" l="1"/>
  <c r="N20" i="2"/>
  <c r="N21" i="2"/>
  <c r="N17" i="2"/>
  <c r="N24" i="2" s="1"/>
  <c r="N66" i="2" s="1"/>
  <c r="N70" i="2" l="1"/>
  <c r="O66" i="2" s="1"/>
  <c r="O67" i="2" l="1"/>
  <c r="O68" i="2"/>
  <c r="O69" i="2"/>
</calcChain>
</file>

<file path=xl/comments1.xml><?xml version="1.0" encoding="utf-8"?>
<comments xmlns="http://schemas.openxmlformats.org/spreadsheetml/2006/main">
  <authors>
    <author>Information Services</author>
  </authors>
  <commentList>
    <comment ref="K34" authorId="0" shapeId="0">
      <text>
        <r>
          <rPr>
            <b/>
            <sz val="8"/>
            <color indexed="81"/>
            <rFont val="Tahoma"/>
            <family val="2"/>
          </rPr>
          <t xml:space="preserve">If using the reported wage rates include additional 20 to 30% for payroll taxes &amp; insurance
</t>
        </r>
        <r>
          <rPr>
            <sz val="8"/>
            <color indexed="81"/>
            <rFont val="Tahoma"/>
          </rPr>
          <t xml:space="preserve">
</t>
        </r>
      </text>
    </comment>
  </commentList>
</comments>
</file>

<file path=xl/sharedStrings.xml><?xml version="1.0" encoding="utf-8"?>
<sst xmlns="http://schemas.openxmlformats.org/spreadsheetml/2006/main" count="406" uniqueCount="219">
  <si>
    <t>STATE OF NEW YORK</t>
  </si>
  <si>
    <t>(Project Title)</t>
  </si>
  <si>
    <t>Project No.:</t>
  </si>
  <si>
    <t>(0)</t>
  </si>
  <si>
    <t>Date:</t>
  </si>
  <si>
    <t>(Facility)</t>
  </si>
  <si>
    <t>Phase:</t>
  </si>
  <si>
    <t>(Consultant)</t>
  </si>
  <si>
    <t>Client Agency:</t>
  </si>
  <si>
    <t>(Phone)</t>
  </si>
  <si>
    <t>Prepared by:</t>
  </si>
  <si>
    <t>(Estimator)</t>
  </si>
  <si>
    <t>CURRENT</t>
  </si>
  <si>
    <t>PREVIOUS</t>
  </si>
  <si>
    <t>Bldg.</t>
  </si>
  <si>
    <t>(phase)</t>
  </si>
  <si>
    <t>(date)</t>
  </si>
  <si>
    <t>Construction</t>
  </si>
  <si>
    <t>HVAC</t>
  </si>
  <si>
    <t>Plumbing</t>
  </si>
  <si>
    <t>Electric</t>
  </si>
  <si>
    <t>Elevators</t>
  </si>
  <si>
    <t xml:space="preserve">Asbestos </t>
  </si>
  <si>
    <t>Other</t>
  </si>
  <si>
    <t>--------------------</t>
  </si>
  <si>
    <t>Sitework</t>
  </si>
  <si>
    <t>Elec.Service</t>
  </si>
  <si>
    <t>CURRENT  ESTIMATE SUMMARY</t>
  </si>
  <si>
    <t>Change Order</t>
  </si>
  <si>
    <t>BID PACKAGES:</t>
  </si>
  <si>
    <t>BID AMOUNT</t>
  </si>
  <si>
    <t>Construction:</t>
  </si>
  <si>
    <t>HVAC:</t>
  </si>
  <si>
    <t>Plumbing:</t>
  </si>
  <si>
    <t>CONSTRUCTION TOTAL</t>
  </si>
  <si>
    <t>Electric:</t>
  </si>
  <si>
    <t>Other:</t>
  </si>
  <si>
    <t>-</t>
  </si>
  <si>
    <t>TOTAL ESTIMATED</t>
  </si>
  <si>
    <t>Bid</t>
  </si>
  <si>
    <t>COMMENTS &amp; REFERENCES:</t>
  </si>
  <si>
    <t>Pk.</t>
  </si>
  <si>
    <t>#</t>
  </si>
  <si>
    <t>Amount</t>
  </si>
  <si>
    <t>sheet</t>
  </si>
  <si>
    <t>Consultant:</t>
  </si>
  <si>
    <t>Phone:</t>
  </si>
  <si>
    <t>(Phase)</t>
  </si>
  <si>
    <t>Bid Package:</t>
  </si>
  <si>
    <t>GENERAL CONDITIONS &amp; ADMINISTRATION</t>
  </si>
  <si>
    <t>Bonds</t>
  </si>
  <si>
    <t>Supervision</t>
  </si>
  <si>
    <t>Permits</t>
  </si>
  <si>
    <t>Insurance</t>
  </si>
  <si>
    <t>Profit</t>
  </si>
  <si>
    <t>Equipment, Tools, Field Office</t>
  </si>
  <si>
    <t>QUANTITY</t>
  </si>
  <si>
    <t>MATERIAL</t>
  </si>
  <si>
    <t>LABOR</t>
  </si>
  <si>
    <t>TOTAL</t>
  </si>
  <si>
    <t>CSI</t>
  </si>
  <si>
    <t>Note</t>
  </si>
  <si>
    <t>DESCRIPTION:</t>
  </si>
  <si>
    <t>UNIT</t>
  </si>
  <si>
    <t>MAN HRS</t>
  </si>
  <si>
    <t>&amp; LABOR</t>
  </si>
  <si>
    <t>Ref.</t>
  </si>
  <si>
    <t>PRICE</t>
  </si>
  <si>
    <t>COST</t>
  </si>
  <si>
    <t>/UNIT</t>
  </si>
  <si>
    <t>TOTAL COST</t>
  </si>
  <si>
    <t xml:space="preserve"> Subtotal</t>
  </si>
  <si>
    <t>Design Development Contingency</t>
  </si>
  <si>
    <t>Summary</t>
  </si>
  <si>
    <t>Total Labor</t>
  </si>
  <si>
    <t>Total Cost</t>
  </si>
  <si>
    <t>STATE OF NEW  YORK</t>
  </si>
  <si>
    <t xml:space="preserve">CURRENT </t>
  </si>
  <si>
    <t>NET MODIFICATIONS</t>
  </si>
  <si>
    <t>Amount:</t>
  </si>
  <si>
    <t>INCREASES:</t>
  </si>
  <si>
    <t>description</t>
  </si>
  <si>
    <t>quantity</t>
  </si>
  <si>
    <t>cost</t>
  </si>
  <si>
    <t>13</t>
  </si>
  <si>
    <t>14</t>
  </si>
  <si>
    <t>SUBTOTAL INCREASES:</t>
  </si>
  <si>
    <t>a</t>
  </si>
  <si>
    <t>REDUCTIONS:</t>
  </si>
  <si>
    <t>12</t>
  </si>
  <si>
    <t>SUBTOTAL REDUCTIONS:</t>
  </si>
  <si>
    <t>b</t>
  </si>
  <si>
    <t>UNIT COST  or</t>
  </si>
  <si>
    <t>HrlyWage+T&amp;I</t>
  </si>
  <si>
    <t>Description</t>
  </si>
  <si>
    <t>(E-mail)</t>
  </si>
  <si>
    <t>(fax)</t>
  </si>
  <si>
    <t>Requirements for each submission are contained in DASNY's Professional Services Contract</t>
  </si>
  <si>
    <t>RECONCILIATION</t>
  </si>
  <si>
    <t>JDE Project No.:</t>
  </si>
  <si>
    <t>DORMITORY AUTHORITY</t>
  </si>
  <si>
    <t>(Street)</t>
  </si>
  <si>
    <t>(City, Zip)</t>
  </si>
  <si>
    <t xml:space="preserve">Equipment </t>
  </si>
  <si>
    <t>Env. Remed.</t>
  </si>
  <si>
    <t>Street</t>
  </si>
  <si>
    <t>fax:</t>
  </si>
  <si>
    <t>Project Title:</t>
  </si>
  <si>
    <t>Facility:</t>
  </si>
  <si>
    <t>City, Zip:</t>
  </si>
  <si>
    <t>E-mail:</t>
  </si>
  <si>
    <t xml:space="preserve">TOTAL BUILDING </t>
  </si>
  <si>
    <t xml:space="preserve">AND SITEWORK </t>
  </si>
  <si>
    <t xml:space="preserve">Building </t>
  </si>
  <si>
    <t>Demolition</t>
  </si>
  <si>
    <t xml:space="preserve">Testing and Inspection </t>
  </si>
  <si>
    <t>%</t>
  </si>
  <si>
    <t xml:space="preserve">GRAND TOTAL </t>
  </si>
  <si>
    <t>C</t>
  </si>
  <si>
    <t>H</t>
  </si>
  <si>
    <t>P</t>
  </si>
  <si>
    <t>E</t>
  </si>
  <si>
    <t>Bidding Contingency</t>
  </si>
  <si>
    <t>Construction Mgmt.</t>
  </si>
  <si>
    <t>A/E</t>
  </si>
  <si>
    <t>Overhead</t>
  </si>
  <si>
    <t>DASNY PM:</t>
  </si>
  <si>
    <t>DASNY CA:</t>
  </si>
  <si>
    <t>1/</t>
  </si>
  <si>
    <t>Total Material Cost</t>
  </si>
  <si>
    <t>Dormitory Authority</t>
  </si>
  <si>
    <t xml:space="preserve">Include Supporting Narrative as Necessary </t>
  </si>
  <si>
    <t>List Allowance (included in Bid Amount)</t>
  </si>
  <si>
    <t xml:space="preserve">List Bid Alternates </t>
  </si>
  <si>
    <t>(C,H,P etc.)</t>
  </si>
  <si>
    <t xml:space="preserve">Level </t>
  </si>
  <si>
    <t>2nd</t>
  </si>
  <si>
    <t>Code</t>
  </si>
  <si>
    <t>Subtotal</t>
  </si>
  <si>
    <t>Design</t>
  </si>
  <si>
    <t xml:space="preserve">Allowances </t>
  </si>
  <si>
    <t>Total Allowances</t>
  </si>
  <si>
    <t>Allowances</t>
  </si>
  <si>
    <t>Days</t>
  </si>
  <si>
    <t>$</t>
  </si>
  <si>
    <t>Total General Conditions</t>
  </si>
  <si>
    <t>Escalation</t>
  </si>
  <si>
    <t>Mark-ups</t>
  </si>
  <si>
    <t>Previous</t>
  </si>
  <si>
    <t>Estimate</t>
  </si>
  <si>
    <t xml:space="preserve">Estimated </t>
  </si>
  <si>
    <t>Bid Amount</t>
  </si>
  <si>
    <t xml:space="preserve">Link to </t>
  </si>
  <si>
    <t xml:space="preserve">Detailed </t>
  </si>
  <si>
    <t>Estimates</t>
  </si>
  <si>
    <t>From</t>
  </si>
  <si>
    <t xml:space="preserve">Prior </t>
  </si>
  <si>
    <t>Link to Detailed Estimate</t>
  </si>
  <si>
    <t>From Prior Estimate</t>
  </si>
  <si>
    <t>$/GSF</t>
  </si>
  <si>
    <t>Cost</t>
  </si>
  <si>
    <t>FF&amp;E</t>
  </si>
  <si>
    <t>Alternates</t>
  </si>
  <si>
    <t>General Conditions &amp; Administration</t>
  </si>
  <si>
    <t xml:space="preserve">of </t>
  </si>
  <si>
    <t>Building Subtotal</t>
  </si>
  <si>
    <t>Sitework Subtotal</t>
  </si>
  <si>
    <t>Additional Costs</t>
  </si>
  <si>
    <t>Total additional Costs</t>
  </si>
  <si>
    <t>Reconciliation By Trade Form</t>
  </si>
  <si>
    <t>Detailed Trade Estimate Form</t>
  </si>
  <si>
    <t>Design Contingency</t>
  </si>
  <si>
    <t>Bid Contingency</t>
  </si>
  <si>
    <t>Project C.M.</t>
  </si>
  <si>
    <t>Estimate Summary Form</t>
  </si>
  <si>
    <t>DASNY's Contract for Professional Services requires submissions of cost estimates at the following phases unless otherwise specified.  Design and bidding contingencies are shown for each.</t>
  </si>
  <si>
    <t>Preschematic</t>
  </si>
  <si>
    <t>Schematic (30% Submission)</t>
  </si>
  <si>
    <t>Design Development (60% Submission)</t>
  </si>
  <si>
    <t>100% Construction Documents (100% Submission)</t>
  </si>
  <si>
    <t>ESTIMATE SUMMARY FORM</t>
  </si>
  <si>
    <t>DETAILED TRADE ESTIMATE FORM</t>
  </si>
  <si>
    <t>BY TRADE FORM</t>
  </si>
  <si>
    <t>This form summarizes all the individual trade cost information and displays the previous estimates for the project.  On each worksheet, blue type designates data to be entered by the Professional. General project information entered on this form will automatically populate the other forms.   The Professional should submit this form with each estimate.   The Professional should specifically indicate all mark-ups and provide supporting documentation. Building Gross Square Feet should be based on the renovated area for rehabilitation projects.</t>
  </si>
  <si>
    <t>DASNY Claims Analyst</t>
  </si>
  <si>
    <t xml:space="preserve">DASNY Project Manager </t>
  </si>
  <si>
    <t>Project Construction Manager</t>
  </si>
  <si>
    <t>(Date)</t>
  </si>
  <si>
    <t>Input</t>
  </si>
  <si>
    <t>input</t>
  </si>
  <si>
    <t xml:space="preserve">Division </t>
  </si>
  <si>
    <t>Division/</t>
  </si>
  <si>
    <t>Code/Description</t>
  </si>
  <si>
    <t xml:space="preserve">2nd Level </t>
  </si>
  <si>
    <t>unit cost</t>
  </si>
  <si>
    <t xml:space="preserve">unit cost </t>
  </si>
  <si>
    <t>a-b</t>
  </si>
  <si>
    <t>NET MODIFICATION:</t>
  </si>
  <si>
    <t>This form is used to reconcile each Detailed Trade Estimate to the Prior Estimate.  Changes in contingencies and allowances should be addressed along with changes in quantities, unit costs and any other changes.</t>
  </si>
  <si>
    <t xml:space="preserve">This form is used to report the detailed portion of each trade estimate and alternate, using a separate worksheet for each trade and each allowance.  Each worksheet must be manually linked to the Estimate Summary to form the complete workbook..   The Professional must include the following information: General Conditions &amp; Administration, CSI specification # (subtotaled by CSI Division and secondary CSI code), quantities, units, and separate material and labor costs. Labor may be reported as a unit cost or as labor hours.  </t>
  </si>
  <si>
    <t>Unit</t>
  </si>
  <si>
    <t>Quantity</t>
  </si>
  <si>
    <t>Difference</t>
  </si>
  <si>
    <t>List (link to allowance estimates)</t>
  </si>
  <si>
    <t xml:space="preserve">The following forms and instructions are provided to help the Professional prepare the cost estimates required by DASNY's Contract for Professional Services. 
Each cost estimate must satisfy the specific requirements cited by the Contract for the respective phase of design. The Professional shall base all estimates on the Prevailing Wage rates published by the New York State Department of Labor for the project location, and reflect local labor and material conditions, costs and seasonal variations.   The Professional should prepare the estimate in CSI format and summarize it by CSI Division and second level CSI Codes.  Each alternate should be estimated separately, and reflect additions and deductions to the base bid as appropriate. 
Each spreadsheet includes text in blue, and red.  In addition, the background for certain cells is green.  Blue text denotes data to be entered by the consultant, red denotes a cell linked to information in another spreadsheet (does not need to be entered) and a green background denotes a cell value that will calculate automatically.  The Professional should provide a narrative with each cost estimating form, explaining the approach used in preparing the estimate, underlying assumptions, and any 
unusual construction practices  upon which the estimate is based.
This file is a Microsoft Excel 2000 workbook with forms on separate worksheets.  The workbook may be modified to fit the needs
of individual projects.  For additional help or suggestions, please contact Cost Control at Costcontrol@dasny.org.
</t>
  </si>
  <si>
    <t>Program GSF</t>
  </si>
  <si>
    <t>Current Building GSF:</t>
  </si>
  <si>
    <t>Program Budget</t>
  </si>
  <si>
    <t>VARIANCE</t>
  </si>
  <si>
    <t>Dormitory Authority                           Office of Procurement                            Cost Control Unit</t>
  </si>
  <si>
    <t>(Client)</t>
  </si>
  <si>
    <t>Client:</t>
  </si>
  <si>
    <t>(DASNY PM)</t>
  </si>
  <si>
    <t>(DASNY CA)</t>
  </si>
  <si>
    <t>(Construction Manager)</t>
  </si>
  <si>
    <t>$ per Day</t>
  </si>
  <si>
    <t>Number</t>
  </si>
  <si>
    <t>Changes in General Condtions and Contingencies Must be Included</t>
  </si>
  <si>
    <t xml:space="preserve">Consultant's                           Cost Estimating Workbook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</si>
</sst>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164" formatCode=";;"/>
    <numFmt numFmtId="165" formatCode="&quot;$&quot;#,##0"/>
    <numFmt numFmtId="166" formatCode="&quot;$&quot;#,##0.00"/>
    <numFmt numFmtId="167" formatCode="mm/dd/yy"/>
  </numFmts>
  <fonts count="40" x14ac:knownFonts="1">
    <font>
      <sz val="10"/>
      <name val="Arial"/>
    </font>
    <font>
      <b/>
      <sz val="10"/>
      <name val="Arial"/>
    </font>
    <font>
      <sz val="10"/>
      <name val="Arial"/>
    </font>
    <font>
      <sz val="10"/>
      <color indexed="8"/>
      <name val="Arial"/>
    </font>
    <font>
      <sz val="10"/>
      <color indexed="12"/>
      <name val="Arial"/>
    </font>
    <font>
      <b/>
      <sz val="10"/>
      <color indexed="8"/>
      <name val="Arial"/>
    </font>
    <font>
      <b/>
      <sz val="10"/>
      <color indexed="12"/>
      <name val="Arial"/>
    </font>
    <font>
      <sz val="12"/>
      <color indexed="8"/>
      <name val="Arial"/>
    </font>
    <font>
      <b/>
      <sz val="11"/>
      <name val="Times New Roman"/>
    </font>
    <font>
      <sz val="12"/>
      <name val="Times New Roman"/>
      <family val="1"/>
    </font>
    <font>
      <b/>
      <sz val="12"/>
      <name val="Times New Roman"/>
      <family val="1"/>
    </font>
    <font>
      <sz val="7"/>
      <name val="Arial"/>
      <family val="2"/>
    </font>
    <font>
      <sz val="10"/>
      <name val="Arial"/>
      <family val="2"/>
    </font>
    <font>
      <sz val="8"/>
      <color indexed="81"/>
      <name val="Tahoma"/>
    </font>
    <font>
      <b/>
      <sz val="8"/>
      <color indexed="81"/>
      <name val="Tahoma"/>
      <family val="2"/>
    </font>
    <font>
      <b/>
      <sz val="10"/>
      <name val="Arial"/>
      <family val="2"/>
    </font>
    <font>
      <b/>
      <sz val="12"/>
      <color indexed="8"/>
      <name val="Arial"/>
      <family val="2"/>
    </font>
    <font>
      <b/>
      <sz val="10"/>
      <color indexed="8"/>
      <name val="Arial"/>
      <family val="2"/>
    </font>
    <font>
      <b/>
      <sz val="12"/>
      <name val="Arial"/>
      <family val="2"/>
    </font>
    <font>
      <sz val="12"/>
      <color indexed="8"/>
      <name val="Arial"/>
      <family val="2"/>
    </font>
    <font>
      <sz val="10"/>
      <name val="Arial"/>
    </font>
    <font>
      <sz val="10"/>
      <color indexed="17"/>
      <name val="Arial"/>
    </font>
    <font>
      <sz val="10"/>
      <color indexed="8"/>
      <name val="Arial"/>
      <family val="2"/>
    </font>
    <font>
      <sz val="10"/>
      <color indexed="17"/>
      <name val="Arial Narrow"/>
      <family val="2"/>
    </font>
    <font>
      <sz val="10"/>
      <color indexed="56"/>
      <name val="Arial"/>
      <family val="2"/>
    </font>
    <font>
      <sz val="10"/>
      <name val="Arial"/>
    </font>
    <font>
      <sz val="10"/>
      <name val="Arial Narrow"/>
      <family val="2"/>
    </font>
    <font>
      <sz val="12"/>
      <name val="Arial"/>
      <family val="2"/>
    </font>
    <font>
      <sz val="12"/>
      <color indexed="12"/>
      <name val="Arial"/>
      <family val="2"/>
    </font>
    <font>
      <sz val="12"/>
      <color indexed="56"/>
      <name val="Arial"/>
      <family val="2"/>
    </font>
    <font>
      <sz val="16"/>
      <name val="Arial"/>
      <family val="2"/>
    </font>
    <font>
      <sz val="10"/>
      <color indexed="10"/>
      <name val="Arial"/>
      <family val="2"/>
    </font>
    <font>
      <b/>
      <sz val="10"/>
      <color indexed="10"/>
      <name val="Arial"/>
      <family val="2"/>
    </font>
    <font>
      <sz val="12"/>
      <color indexed="10"/>
      <name val="Arial"/>
      <family val="2"/>
    </font>
    <font>
      <sz val="12"/>
      <color indexed="17"/>
      <name val="Arial"/>
      <family val="2"/>
    </font>
    <font>
      <sz val="10"/>
      <color indexed="17"/>
      <name val="Arial"/>
      <family val="2"/>
    </font>
    <font>
      <sz val="10"/>
      <name val="Arial"/>
    </font>
    <font>
      <b/>
      <sz val="10"/>
      <color indexed="17"/>
      <name val="Arial"/>
      <family val="2"/>
    </font>
    <font>
      <u/>
      <sz val="10"/>
      <color indexed="17"/>
      <name val="Arial"/>
      <family val="2"/>
    </font>
    <font>
      <u/>
      <sz val="10"/>
      <color indexed="12"/>
      <name val="Arial"/>
    </font>
  </fonts>
  <fills count="4">
    <fill>
      <patternFill patternType="none"/>
    </fill>
    <fill>
      <patternFill patternType="gray125"/>
    </fill>
    <fill>
      <patternFill patternType="solid">
        <fgColor indexed="9"/>
      </patternFill>
    </fill>
    <fill>
      <patternFill patternType="solid">
        <fgColor indexed="42"/>
        <bgColor indexed="64"/>
      </patternFill>
    </fill>
  </fills>
  <borders count="61">
    <border>
      <left/>
      <right/>
      <top/>
      <bottom/>
      <diagonal/>
    </border>
    <border>
      <left/>
      <right/>
      <top/>
      <bottom style="double">
        <color indexed="8"/>
      </bottom>
      <diagonal/>
    </border>
    <border>
      <left style="double">
        <color indexed="8"/>
      </left>
      <right/>
      <top/>
      <bottom/>
      <diagonal/>
    </border>
    <border>
      <left/>
      <right style="double">
        <color indexed="8"/>
      </right>
      <top/>
      <bottom/>
      <diagonal/>
    </border>
    <border>
      <left/>
      <right style="double">
        <color indexed="8"/>
      </right>
      <top/>
      <bottom style="double">
        <color indexed="8"/>
      </bottom>
      <diagonal/>
    </border>
    <border>
      <left style="double">
        <color indexed="8"/>
      </left>
      <right/>
      <top/>
      <bottom style="double">
        <color indexed="8"/>
      </bottom>
      <diagonal/>
    </border>
    <border>
      <left style="thin">
        <color indexed="8"/>
      </left>
      <right/>
      <top/>
      <bottom/>
      <diagonal/>
    </border>
    <border>
      <left style="double">
        <color indexed="8"/>
      </left>
      <right/>
      <top style="thin">
        <color indexed="8"/>
      </top>
      <bottom/>
      <diagonal/>
    </border>
    <border>
      <left/>
      <right/>
      <top style="thin">
        <color indexed="8"/>
      </top>
      <bottom/>
      <diagonal/>
    </border>
    <border>
      <left style="double">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style="thin">
        <color indexed="8"/>
      </left>
      <right style="thin">
        <color indexed="8"/>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style="dotted">
        <color indexed="8"/>
      </bottom>
      <diagonal/>
    </border>
    <border>
      <left style="double">
        <color indexed="8"/>
      </left>
      <right style="thin">
        <color indexed="8"/>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double">
        <color indexed="8"/>
      </left>
      <right style="thin">
        <color indexed="8"/>
      </right>
      <top/>
      <bottom style="dotted">
        <color indexed="8"/>
      </bottom>
      <diagonal/>
    </border>
    <border>
      <left/>
      <right/>
      <top/>
      <bottom style="dotted">
        <color indexed="8"/>
      </bottom>
      <diagonal/>
    </border>
    <border>
      <left/>
      <right style="thin">
        <color indexed="8"/>
      </right>
      <top/>
      <bottom style="dotted">
        <color indexed="8"/>
      </bottom>
      <diagonal/>
    </border>
    <border>
      <left style="double">
        <color indexed="8"/>
      </left>
      <right style="thin">
        <color indexed="8"/>
      </right>
      <top/>
      <bottom style="thin">
        <color indexed="8"/>
      </bottom>
      <diagonal/>
    </border>
    <border>
      <left/>
      <right style="thin">
        <color indexed="8"/>
      </right>
      <top/>
      <bottom style="thin">
        <color indexed="8"/>
      </bottom>
      <diagonal/>
    </border>
    <border>
      <left style="double">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top style="thin">
        <color indexed="8"/>
      </top>
      <bottom/>
      <diagonal/>
    </border>
    <border>
      <left style="double">
        <color indexed="8"/>
      </left>
      <right style="thin">
        <color indexed="8"/>
      </right>
      <top/>
      <bottom/>
      <diagonal/>
    </border>
    <border>
      <left style="thin">
        <color indexed="64"/>
      </left>
      <right/>
      <top/>
      <bottom/>
      <diagonal/>
    </border>
    <border>
      <left style="double">
        <color indexed="8"/>
      </left>
      <right style="thin">
        <color indexed="8"/>
      </right>
      <top style="thin">
        <color indexed="8"/>
      </top>
      <bottom/>
      <diagonal/>
    </border>
    <border>
      <left style="thin">
        <color indexed="8"/>
      </left>
      <right style="thin">
        <color indexed="8"/>
      </right>
      <top style="double">
        <color indexed="8"/>
      </top>
      <bottom/>
      <diagonal/>
    </border>
    <border>
      <left/>
      <right/>
      <top style="thin">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style="hair">
        <color indexed="8"/>
      </left>
      <right/>
      <top/>
      <bottom style="double">
        <color indexed="8"/>
      </bottom>
      <diagonal/>
    </border>
    <border>
      <left/>
      <right style="double">
        <color indexed="8"/>
      </right>
      <top style="thin">
        <color indexed="8"/>
      </top>
      <bottom/>
      <diagonal/>
    </border>
    <border>
      <left style="thin">
        <color indexed="8"/>
      </left>
      <right style="double">
        <color indexed="8"/>
      </right>
      <top style="thin">
        <color indexed="8"/>
      </top>
      <bottom style="dashed">
        <color indexed="8"/>
      </bottom>
      <diagonal/>
    </border>
    <border>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bottom style="dotted">
        <color indexed="8"/>
      </bottom>
      <diagonal/>
    </border>
    <border>
      <left style="hair">
        <color indexed="8"/>
      </left>
      <right/>
      <top/>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39" fillId="0" borderId="0" applyNumberFormat="0" applyFill="0" applyBorder="0" applyAlignment="0" applyProtection="0">
      <alignment vertical="top"/>
      <protection locked="0"/>
    </xf>
    <xf numFmtId="0" fontId="7" fillId="2" borderId="0"/>
  </cellStyleXfs>
  <cellXfs count="434">
    <xf numFmtId="0" fontId="0" fillId="0" borderId="0" xfId="0"/>
    <xf numFmtId="0" fontId="3" fillId="0" borderId="0" xfId="0" applyNumberFormat="1" applyFont="1"/>
    <xf numFmtId="0" fontId="3" fillId="0" borderId="0" xfId="0" applyNumberFormat="1" applyFont="1" applyAlignment="1">
      <alignment horizontal="right"/>
    </xf>
    <xf numFmtId="0" fontId="4" fillId="0" borderId="0" xfId="0" applyNumberFormat="1" applyFont="1"/>
    <xf numFmtId="0" fontId="5" fillId="0" borderId="0" xfId="0" applyNumberFormat="1" applyFont="1" applyAlignment="1">
      <alignment horizontal="right"/>
    </xf>
    <xf numFmtId="7" fontId="3" fillId="0" borderId="0" xfId="0" applyNumberFormat="1" applyFont="1"/>
    <xf numFmtId="0" fontId="3" fillId="0" borderId="1" xfId="0" applyNumberFormat="1" applyFont="1" applyBorder="1"/>
    <xf numFmtId="0" fontId="3" fillId="0" borderId="2" xfId="0" applyNumberFormat="1" applyFont="1" applyBorder="1"/>
    <xf numFmtId="0" fontId="3" fillId="0" borderId="3" xfId="0" applyNumberFormat="1" applyFont="1" applyBorder="1"/>
    <xf numFmtId="0" fontId="6" fillId="0" borderId="3" xfId="0" applyNumberFormat="1" applyFont="1" applyBorder="1"/>
    <xf numFmtId="0" fontId="4" fillId="0" borderId="3" xfId="0" applyNumberFormat="1" applyFont="1" applyBorder="1"/>
    <xf numFmtId="5" fontId="3" fillId="0" borderId="1" xfId="0" applyNumberFormat="1" applyFont="1" applyBorder="1"/>
    <xf numFmtId="0" fontId="3" fillId="0" borderId="4" xfId="0" applyNumberFormat="1" applyFont="1" applyBorder="1"/>
    <xf numFmtId="1" fontId="3" fillId="0" borderId="0" xfId="0" applyNumberFormat="1" applyFont="1"/>
    <xf numFmtId="5" fontId="3" fillId="0" borderId="0" xfId="0" applyNumberFormat="1" applyFont="1"/>
    <xf numFmtId="0" fontId="3" fillId="0" borderId="2" xfId="0" applyNumberFormat="1" applyFont="1" applyBorder="1" applyAlignment="1">
      <alignment horizontal="center"/>
    </xf>
    <xf numFmtId="0" fontId="8" fillId="0" borderId="0" xfId="0" applyFont="1"/>
    <xf numFmtId="0" fontId="0" fillId="0" borderId="0" xfId="0" applyAlignment="1">
      <alignment wrapText="1"/>
    </xf>
    <xf numFmtId="0" fontId="11" fillId="0" borderId="0" xfId="0" applyFont="1"/>
    <xf numFmtId="0" fontId="9" fillId="0" borderId="0" xfId="0" applyFont="1" applyAlignment="1">
      <alignment wrapText="1"/>
    </xf>
    <xf numFmtId="0" fontId="1"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3" fillId="0" borderId="0" xfId="0" applyNumberFormat="1" applyFont="1" applyBorder="1"/>
    <xf numFmtId="0" fontId="15" fillId="0" borderId="0" xfId="0" applyFont="1" applyAlignment="1">
      <alignment vertical="center"/>
    </xf>
    <xf numFmtId="0" fontId="15" fillId="0" borderId="0" xfId="0" applyFont="1"/>
    <xf numFmtId="0" fontId="16" fillId="2" borderId="0" xfId="2" applyNumberFormat="1" applyFont="1" applyAlignment="1">
      <alignment horizontal="left"/>
    </xf>
    <xf numFmtId="0" fontId="17" fillId="0" borderId="0" xfId="0" applyNumberFormat="1" applyFont="1"/>
    <xf numFmtId="0" fontId="12" fillId="0" borderId="2" xfId="0" applyNumberFormat="1" applyFont="1" applyBorder="1"/>
    <xf numFmtId="0" fontId="12" fillId="0" borderId="0" xfId="0" applyFont="1"/>
    <xf numFmtId="7" fontId="20" fillId="0" borderId="1" xfId="0" applyNumberFormat="1" applyFont="1" applyBorder="1"/>
    <xf numFmtId="1" fontId="20" fillId="0" borderId="1" xfId="0" applyNumberFormat="1" applyFont="1" applyBorder="1"/>
    <xf numFmtId="5" fontId="20" fillId="0" borderId="1" xfId="0" applyNumberFormat="1" applyFont="1" applyBorder="1"/>
    <xf numFmtId="0" fontId="20" fillId="0" borderId="4" xfId="0" applyNumberFormat="1" applyFont="1" applyBorder="1"/>
    <xf numFmtId="0" fontId="15" fillId="0" borderId="0" xfId="0" applyNumberFormat="1" applyFont="1"/>
    <xf numFmtId="0" fontId="3" fillId="0" borderId="0" xfId="0" applyNumberFormat="1" applyFont="1" applyAlignment="1"/>
    <xf numFmtId="0" fontId="18" fillId="0" borderId="0" xfId="0" applyFont="1"/>
    <xf numFmtId="0" fontId="19" fillId="2" borderId="0" xfId="2" applyNumberFormat="1" applyFont="1"/>
    <xf numFmtId="0" fontId="15" fillId="0" borderId="0" xfId="0" applyFont="1" applyAlignment="1">
      <alignment horizontal="center" wrapText="1"/>
    </xf>
    <xf numFmtId="0" fontId="20" fillId="0" borderId="0" xfId="0" applyFont="1"/>
    <xf numFmtId="15" fontId="4" fillId="0" borderId="0" xfId="0" applyNumberFormat="1" applyFont="1" applyAlignment="1">
      <alignment horizontal="center"/>
    </xf>
    <xf numFmtId="0" fontId="20" fillId="0" borderId="0" xfId="0" applyFont="1" applyAlignment="1"/>
    <xf numFmtId="7" fontId="20" fillId="0" borderId="0" xfId="0" applyNumberFormat="1" applyFont="1"/>
    <xf numFmtId="0" fontId="20" fillId="0" borderId="1" xfId="0" applyNumberFormat="1" applyFont="1" applyBorder="1"/>
    <xf numFmtId="0" fontId="20" fillId="0" borderId="2" xfId="0" applyNumberFormat="1" applyFont="1" applyBorder="1"/>
    <xf numFmtId="0" fontId="20" fillId="0" borderId="0" xfId="0" applyNumberFormat="1" applyFont="1"/>
    <xf numFmtId="0" fontId="20" fillId="0" borderId="3" xfId="0" applyNumberFormat="1" applyFont="1" applyBorder="1"/>
    <xf numFmtId="164" fontId="20" fillId="0" borderId="0" xfId="0" applyNumberFormat="1" applyFont="1"/>
    <xf numFmtId="2" fontId="20" fillId="0" borderId="3" xfId="0" applyNumberFormat="1" applyFont="1" applyBorder="1"/>
    <xf numFmtId="0" fontId="3" fillId="0" borderId="0" xfId="0" applyNumberFormat="1" applyFont="1" applyAlignment="1">
      <alignment horizontal="left"/>
    </xf>
    <xf numFmtId="0" fontId="12" fillId="0" borderId="0" xfId="0" applyNumberFormat="1" applyFont="1"/>
    <xf numFmtId="0" fontId="20" fillId="0" borderId="5" xfId="0" applyNumberFormat="1" applyFont="1" applyBorder="1"/>
    <xf numFmtId="1" fontId="20" fillId="0" borderId="0" xfId="0" applyNumberFormat="1" applyFont="1"/>
    <xf numFmtId="5" fontId="20" fillId="0" borderId="0" xfId="0" applyNumberFormat="1" applyFont="1"/>
    <xf numFmtId="0" fontId="12" fillId="0" borderId="1" xfId="0" applyNumberFormat="1" applyFont="1" applyBorder="1"/>
    <xf numFmtId="0" fontId="20" fillId="0" borderId="5" xfId="0" applyNumberFormat="1" applyFont="1" applyBorder="1" applyAlignment="1">
      <alignment horizontal="left"/>
    </xf>
    <xf numFmtId="0" fontId="20" fillId="0" borderId="0" xfId="0" applyNumberFormat="1" applyFont="1" applyAlignment="1">
      <alignment horizontal="right"/>
    </xf>
    <xf numFmtId="0" fontId="3" fillId="0" borderId="2" xfId="0" applyNumberFormat="1" applyFont="1" applyBorder="1" applyAlignment="1">
      <alignment horizontal="right"/>
    </xf>
    <xf numFmtId="1" fontId="4" fillId="0" borderId="0" xfId="0" applyNumberFormat="1" applyFont="1" applyAlignment="1">
      <alignment horizontal="left"/>
    </xf>
    <xf numFmtId="5" fontId="21" fillId="0" borderId="0" xfId="0" applyNumberFormat="1" applyFont="1"/>
    <xf numFmtId="0" fontId="22" fillId="0" borderId="2" xfId="0" applyNumberFormat="1" applyFont="1" applyBorder="1" applyAlignment="1">
      <alignment horizontal="center"/>
    </xf>
    <xf numFmtId="5" fontId="23" fillId="0" borderId="0" xfId="0" applyNumberFormat="1" applyFont="1"/>
    <xf numFmtId="15" fontId="4" fillId="0" borderId="0" xfId="0" applyNumberFormat="1" applyFont="1" applyAlignment="1">
      <alignment horizontal="right"/>
    </xf>
    <xf numFmtId="7" fontId="12" fillId="0" borderId="0" xfId="0" applyNumberFormat="1" applyFont="1"/>
    <xf numFmtId="15" fontId="4" fillId="0" borderId="0" xfId="0" applyNumberFormat="1" applyFont="1" applyAlignment="1">
      <alignment horizontal="left"/>
    </xf>
    <xf numFmtId="5" fontId="3" fillId="0" borderId="2" xfId="0" applyNumberFormat="1" applyFont="1" applyBorder="1"/>
    <xf numFmtId="0" fontId="20" fillId="0" borderId="0" xfId="0" applyNumberFormat="1" applyFont="1" applyBorder="1"/>
    <xf numFmtId="0" fontId="5" fillId="0" borderId="0" xfId="0" applyNumberFormat="1" applyFont="1" applyBorder="1" applyAlignment="1">
      <alignment horizontal="left"/>
    </xf>
    <xf numFmtId="0" fontId="5" fillId="0" borderId="2" xfId="0" applyNumberFormat="1" applyFont="1" applyBorder="1" applyAlignment="1">
      <alignment horizontal="left"/>
    </xf>
    <xf numFmtId="0" fontId="5" fillId="0" borderId="0" xfId="0" applyNumberFormat="1" applyFont="1" applyBorder="1" applyAlignment="1">
      <alignment horizontal="right"/>
    </xf>
    <xf numFmtId="0" fontId="5" fillId="0" borderId="0" xfId="0" applyNumberFormat="1" applyFont="1" applyBorder="1"/>
    <xf numFmtId="0" fontId="5" fillId="0" borderId="2" xfId="0" applyNumberFormat="1" applyFont="1" applyBorder="1"/>
    <xf numFmtId="0" fontId="20" fillId="0" borderId="0" xfId="0" applyNumberFormat="1" applyFont="1" applyAlignment="1">
      <alignment horizontal="left"/>
    </xf>
    <xf numFmtId="0" fontId="17" fillId="0" borderId="0" xfId="0" applyNumberFormat="1" applyFont="1" applyAlignment="1">
      <alignment horizontal="left"/>
    </xf>
    <xf numFmtId="0" fontId="22" fillId="0" borderId="0" xfId="0" applyNumberFormat="1" applyFont="1"/>
    <xf numFmtId="0" fontId="5" fillId="0" borderId="0" xfId="0" applyNumberFormat="1" applyFont="1"/>
    <xf numFmtId="0" fontId="20" fillId="0" borderId="0" xfId="0" applyNumberFormat="1" applyFont="1" applyAlignment="1">
      <alignment horizontal="center"/>
    </xf>
    <xf numFmtId="0" fontId="4" fillId="0" borderId="1" xfId="0" applyNumberFormat="1" applyFont="1" applyBorder="1"/>
    <xf numFmtId="0" fontId="3" fillId="0" borderId="1" xfId="0" applyNumberFormat="1" applyFont="1" applyBorder="1" applyAlignment="1">
      <alignment horizontal="right"/>
    </xf>
    <xf numFmtId="0" fontId="5" fillId="0" borderId="0" xfId="0" applyNumberFormat="1" applyFont="1" applyAlignment="1">
      <alignment horizontal="right" vertical="center"/>
    </xf>
    <xf numFmtId="0" fontId="24" fillId="0" borderId="0" xfId="0" applyNumberFormat="1" applyFont="1" applyAlignment="1">
      <alignment horizontal="center"/>
    </xf>
    <xf numFmtId="0" fontId="25" fillId="0" borderId="0" xfId="0" applyNumberFormat="1" applyFont="1" applyAlignment="1">
      <alignment horizontal="right"/>
    </xf>
    <xf numFmtId="0" fontId="25" fillId="0" borderId="0" xfId="0" applyFont="1"/>
    <xf numFmtId="15" fontId="22" fillId="0" borderId="0" xfId="0" applyNumberFormat="1" applyFont="1"/>
    <xf numFmtId="3" fontId="20" fillId="0" borderId="0" xfId="0" applyNumberFormat="1" applyFont="1"/>
    <xf numFmtId="3" fontId="4" fillId="0" borderId="0" xfId="0" applyNumberFormat="1" applyFont="1"/>
    <xf numFmtId="3" fontId="20" fillId="0" borderId="0" xfId="0" applyNumberFormat="1" applyFont="1" applyBorder="1"/>
    <xf numFmtId="3" fontId="3" fillId="0" borderId="0" xfId="0" applyNumberFormat="1" applyFont="1" applyBorder="1"/>
    <xf numFmtId="3" fontId="3" fillId="0" borderId="2" xfId="0" applyNumberFormat="1" applyFont="1" applyBorder="1" applyAlignment="1">
      <alignment horizontal="center"/>
    </xf>
    <xf numFmtId="3" fontId="3" fillId="0" borderId="0" xfId="0" applyNumberFormat="1" applyFont="1"/>
    <xf numFmtId="3" fontId="3" fillId="0" borderId="6" xfId="0" applyNumberFormat="1" applyFont="1" applyBorder="1"/>
    <xf numFmtId="3" fontId="3" fillId="0" borderId="3" xfId="0" applyNumberFormat="1" applyFont="1" applyBorder="1"/>
    <xf numFmtId="3" fontId="20" fillId="0" borderId="2" xfId="0" applyNumberFormat="1" applyFont="1" applyBorder="1"/>
    <xf numFmtId="3" fontId="24" fillId="0" borderId="0" xfId="0" applyNumberFormat="1" applyFont="1" applyAlignment="1">
      <alignment horizontal="center"/>
    </xf>
    <xf numFmtId="3" fontId="3" fillId="0" borderId="2" xfId="0" applyNumberFormat="1" applyFont="1" applyBorder="1"/>
    <xf numFmtId="3" fontId="20" fillId="0" borderId="7" xfId="0" applyNumberFormat="1" applyFont="1" applyBorder="1" applyAlignment="1"/>
    <xf numFmtId="3" fontId="3" fillId="0" borderId="8" xfId="0" applyNumberFormat="1" applyFont="1" applyBorder="1"/>
    <xf numFmtId="3" fontId="20" fillId="0" borderId="8" xfId="0" applyNumberFormat="1" applyFont="1" applyBorder="1"/>
    <xf numFmtId="3" fontId="20" fillId="0" borderId="2" xfId="0" applyNumberFormat="1" applyFont="1" applyBorder="1" applyAlignment="1"/>
    <xf numFmtId="3" fontId="3" fillId="0" borderId="9" xfId="0" applyNumberFormat="1" applyFont="1" applyBorder="1"/>
    <xf numFmtId="3" fontId="3" fillId="0" borderId="10" xfId="0" applyNumberFormat="1" applyFont="1" applyBorder="1"/>
    <xf numFmtId="3" fontId="3" fillId="0" borderId="11" xfId="0" applyNumberFormat="1" applyFont="1" applyBorder="1"/>
    <xf numFmtId="3" fontId="3" fillId="0" borderId="12" xfId="0" applyNumberFormat="1" applyFont="1" applyBorder="1"/>
    <xf numFmtId="3" fontId="3" fillId="0" borderId="0" xfId="0" applyNumberFormat="1" applyFont="1" applyBorder="1" applyAlignment="1">
      <alignment horizontal="center"/>
    </xf>
    <xf numFmtId="3" fontId="3" fillId="0" borderId="13" xfId="0" applyNumberFormat="1" applyFont="1" applyBorder="1"/>
    <xf numFmtId="3" fontId="3" fillId="0" borderId="0" xfId="0" applyNumberFormat="1" applyFont="1" applyAlignment="1">
      <alignment horizontal="right"/>
    </xf>
    <xf numFmtId="3" fontId="3" fillId="0" borderId="0" xfId="0" applyNumberFormat="1" applyFont="1" applyBorder="1" applyAlignment="1">
      <alignment horizontal="right"/>
    </xf>
    <xf numFmtId="3" fontId="3" fillId="0" borderId="0" xfId="0" applyNumberFormat="1" applyFont="1" applyBorder="1" applyAlignment="1">
      <alignment horizontal="left"/>
    </xf>
    <xf numFmtId="3" fontId="20" fillId="0" borderId="0" xfId="0" applyNumberFormat="1" applyFont="1" applyBorder="1" applyAlignment="1">
      <alignment horizontal="right"/>
    </xf>
    <xf numFmtId="3" fontId="20" fillId="0" borderId="0" xfId="0" applyNumberFormat="1" applyFont="1" applyAlignment="1">
      <alignment horizontal="right"/>
    </xf>
    <xf numFmtId="3" fontId="5" fillId="0" borderId="0" xfId="0" applyNumberFormat="1" applyFont="1"/>
    <xf numFmtId="3" fontId="3" fillId="0" borderId="5" xfId="0" applyNumberFormat="1" applyFont="1" applyBorder="1"/>
    <xf numFmtId="3" fontId="3" fillId="0" borderId="1" xfId="0" applyNumberFormat="1" applyFont="1" applyBorder="1"/>
    <xf numFmtId="3" fontId="3" fillId="0" borderId="4" xfId="0" applyNumberFormat="1" applyFont="1" applyBorder="1"/>
    <xf numFmtId="3" fontId="4" fillId="0" borderId="0" xfId="0" applyNumberFormat="1" applyFont="1" applyBorder="1" applyAlignment="1"/>
    <xf numFmtId="0" fontId="16" fillId="2" borderId="0" xfId="2" applyNumberFormat="1" applyFont="1" applyAlignment="1">
      <alignment horizontal="right"/>
    </xf>
    <xf numFmtId="0" fontId="27" fillId="0" borderId="0" xfId="0" applyFont="1"/>
    <xf numFmtId="0" fontId="19" fillId="2" borderId="0" xfId="2" applyNumberFormat="1" applyFont="1" applyAlignment="1">
      <alignment horizontal="right"/>
    </xf>
    <xf numFmtId="0" fontId="19" fillId="2" borderId="0" xfId="2" applyNumberFormat="1" applyFont="1" applyFill="1"/>
    <xf numFmtId="0" fontId="19" fillId="2" borderId="14" xfId="2" applyNumberFormat="1" applyFont="1" applyBorder="1"/>
    <xf numFmtId="0" fontId="19" fillId="2" borderId="15" xfId="2" applyNumberFormat="1" applyFont="1" applyBorder="1"/>
    <xf numFmtId="0" fontId="19" fillId="2" borderId="15" xfId="2" applyNumberFormat="1" applyFont="1" applyBorder="1" applyAlignment="1">
      <alignment horizontal="right"/>
    </xf>
    <xf numFmtId="0" fontId="19" fillId="2" borderId="16" xfId="2" applyNumberFormat="1" applyFont="1" applyBorder="1"/>
    <xf numFmtId="0" fontId="19" fillId="2" borderId="2" xfId="2" applyNumberFormat="1" applyFont="1" applyBorder="1"/>
    <xf numFmtId="0" fontId="19" fillId="2" borderId="0" xfId="2" applyNumberFormat="1" applyFont="1" applyBorder="1"/>
    <xf numFmtId="0" fontId="19" fillId="2" borderId="0" xfId="2" applyNumberFormat="1" applyFont="1" applyBorder="1" applyAlignment="1">
      <alignment horizontal="right"/>
    </xf>
    <xf numFmtId="0" fontId="19" fillId="2" borderId="3" xfId="2" applyNumberFormat="1" applyFont="1" applyBorder="1"/>
    <xf numFmtId="0" fontId="19" fillId="2" borderId="0" xfId="2" applyNumberFormat="1" applyFont="1" applyAlignment="1">
      <alignment horizontal="left"/>
    </xf>
    <xf numFmtId="0" fontId="16" fillId="2" borderId="3" xfId="2" applyNumberFormat="1" applyFont="1" applyBorder="1" applyAlignment="1"/>
    <xf numFmtId="15" fontId="28" fillId="2" borderId="3" xfId="2" applyNumberFormat="1" applyFont="1" applyBorder="1" applyAlignment="1" applyProtection="1">
      <protection locked="0"/>
    </xf>
    <xf numFmtId="0" fontId="19" fillId="2" borderId="3" xfId="2" applyNumberFormat="1" applyFont="1" applyBorder="1" applyAlignment="1"/>
    <xf numFmtId="0" fontId="19" fillId="2" borderId="5" xfId="2" applyNumberFormat="1" applyFont="1" applyBorder="1"/>
    <xf numFmtId="0" fontId="19" fillId="2" borderId="1" xfId="2" applyNumberFormat="1" applyFont="1" applyBorder="1"/>
    <xf numFmtId="0" fontId="19" fillId="2" borderId="4" xfId="2" applyNumberFormat="1" applyFont="1" applyBorder="1"/>
    <xf numFmtId="0" fontId="16" fillId="2" borderId="0" xfId="2" applyNumberFormat="1" applyFont="1" applyAlignment="1">
      <alignment horizontal="center"/>
    </xf>
    <xf numFmtId="0" fontId="19" fillId="2" borderId="0" xfId="2" applyNumberFormat="1" applyFont="1" applyAlignment="1">
      <alignment horizontal="center"/>
    </xf>
    <xf numFmtId="0" fontId="28" fillId="2" borderId="17" xfId="2" applyNumberFormat="1" applyFont="1" applyBorder="1" applyProtection="1">
      <protection locked="0"/>
    </xf>
    <xf numFmtId="0" fontId="19" fillId="2" borderId="3" xfId="2" applyNumberFormat="1" applyFont="1" applyBorder="1" applyAlignment="1">
      <alignment horizontal="right"/>
    </xf>
    <xf numFmtId="0" fontId="16" fillId="2" borderId="0" xfId="2" applyNumberFormat="1" applyFont="1"/>
    <xf numFmtId="0" fontId="19" fillId="2" borderId="7" xfId="2" applyNumberFormat="1" applyFont="1" applyBorder="1" applyAlignment="1">
      <alignment horizontal="center"/>
    </xf>
    <xf numFmtId="0" fontId="19" fillId="2" borderId="8" xfId="2" applyNumberFormat="1" applyFont="1" applyBorder="1" applyAlignment="1">
      <alignment horizontal="center"/>
    </xf>
    <xf numFmtId="0" fontId="19" fillId="2" borderId="8" xfId="2" applyNumberFormat="1" applyFont="1" applyBorder="1"/>
    <xf numFmtId="0" fontId="19" fillId="2" borderId="18" xfId="2" applyNumberFormat="1" applyFont="1" applyBorder="1"/>
    <xf numFmtId="0" fontId="19" fillId="2" borderId="18" xfId="2" applyNumberFormat="1" applyFont="1" applyBorder="1" applyAlignment="1">
      <alignment horizontal="center"/>
    </xf>
    <xf numFmtId="0" fontId="19" fillId="2" borderId="19" xfId="2" applyNumberFormat="1" applyFont="1" applyBorder="1" applyAlignment="1">
      <alignment horizontal="center"/>
    </xf>
    <xf numFmtId="0" fontId="19" fillId="2" borderId="20" xfId="2" applyNumberFormat="1" applyFont="1" applyBorder="1" applyAlignment="1">
      <alignment horizontal="center"/>
    </xf>
    <xf numFmtId="0" fontId="16" fillId="2" borderId="21" xfId="2" applyNumberFormat="1" applyFont="1" applyBorder="1" applyAlignment="1">
      <alignment horizontal="center"/>
    </xf>
    <xf numFmtId="0" fontId="16" fillId="2" borderId="22" xfId="2" applyNumberFormat="1" applyFont="1" applyBorder="1" applyAlignment="1">
      <alignment horizontal="center"/>
    </xf>
    <xf numFmtId="0" fontId="19" fillId="2" borderId="23" xfId="2" applyNumberFormat="1" applyFont="1" applyBorder="1" applyProtection="1">
      <protection locked="0"/>
    </xf>
    <xf numFmtId="0" fontId="19" fillId="2" borderId="24" xfId="2" applyNumberFormat="1" applyFont="1" applyBorder="1" applyProtection="1">
      <protection locked="0"/>
    </xf>
    <xf numFmtId="0" fontId="16" fillId="2" borderId="25" xfId="2" applyNumberFormat="1" applyFont="1" applyBorder="1" applyAlignment="1">
      <alignment horizontal="center"/>
    </xf>
    <xf numFmtId="0" fontId="19" fillId="2" borderId="26" xfId="2" applyNumberFormat="1" applyFont="1" applyBorder="1" applyProtection="1">
      <protection locked="0"/>
    </xf>
    <xf numFmtId="0" fontId="19" fillId="2" borderId="27" xfId="2" applyNumberFormat="1" applyFont="1" applyBorder="1" applyProtection="1">
      <protection locked="0"/>
    </xf>
    <xf numFmtId="0" fontId="16" fillId="2" borderId="28" xfId="2" applyNumberFormat="1" applyFont="1" applyBorder="1" applyAlignment="1">
      <alignment horizontal="center"/>
    </xf>
    <xf numFmtId="0" fontId="16" fillId="2" borderId="10" xfId="2" applyNumberFormat="1" applyFont="1" applyBorder="1" applyAlignment="1">
      <alignment horizontal="center"/>
    </xf>
    <xf numFmtId="0" fontId="19" fillId="2" borderId="10" xfId="2" applyNumberFormat="1" applyFont="1" applyBorder="1" applyProtection="1">
      <protection locked="0"/>
    </xf>
    <xf numFmtId="0" fontId="19" fillId="2" borderId="29" xfId="2" applyNumberFormat="1" applyFont="1" applyBorder="1" applyProtection="1">
      <protection locked="0"/>
    </xf>
    <xf numFmtId="0" fontId="19" fillId="2" borderId="30" xfId="2" applyNumberFormat="1" applyFont="1" applyBorder="1" applyAlignment="1">
      <alignment horizontal="center"/>
    </xf>
    <xf numFmtId="0" fontId="19" fillId="2" borderId="31" xfId="2" applyNumberFormat="1" applyFont="1" applyBorder="1" applyAlignment="1">
      <alignment horizontal="center"/>
    </xf>
    <xf numFmtId="0" fontId="19" fillId="2" borderId="31" xfId="2" applyNumberFormat="1" applyFont="1" applyBorder="1"/>
    <xf numFmtId="0" fontId="19" fillId="2" borderId="32" xfId="2" applyNumberFormat="1" applyFont="1" applyBorder="1"/>
    <xf numFmtId="0" fontId="19" fillId="2" borderId="32" xfId="2" applyNumberFormat="1" applyFont="1" applyBorder="1" applyAlignment="1">
      <alignment horizontal="center"/>
    </xf>
    <xf numFmtId="0" fontId="19" fillId="2" borderId="17" xfId="2" applyNumberFormat="1" applyFont="1" applyBorder="1" applyAlignment="1">
      <alignment horizontal="center"/>
    </xf>
    <xf numFmtId="0" fontId="19" fillId="2" borderId="33" xfId="2" applyNumberFormat="1" applyFont="1" applyBorder="1" applyAlignment="1">
      <alignment horizontal="center"/>
    </xf>
    <xf numFmtId="0" fontId="19" fillId="2" borderId="9" xfId="2" applyNumberFormat="1" applyFont="1" applyBorder="1"/>
    <xf numFmtId="0" fontId="19" fillId="2" borderId="10" xfId="2" applyNumberFormat="1" applyFont="1" applyBorder="1"/>
    <xf numFmtId="5" fontId="19" fillId="2" borderId="3" xfId="2" applyNumberFormat="1" applyFont="1" applyBorder="1"/>
    <xf numFmtId="0" fontId="19" fillId="2" borderId="2" xfId="2" applyNumberFormat="1" applyFont="1" applyBorder="1" applyAlignment="1">
      <alignment horizontal="right"/>
    </xf>
    <xf numFmtId="0" fontId="16" fillId="2" borderId="1" xfId="2" applyNumberFormat="1" applyFont="1" applyBorder="1"/>
    <xf numFmtId="0" fontId="16" fillId="2" borderId="1" xfId="2" applyNumberFormat="1" applyFont="1" applyBorder="1" applyProtection="1">
      <protection locked="0"/>
    </xf>
    <xf numFmtId="15" fontId="19" fillId="2" borderId="0" xfId="2" applyNumberFormat="1" applyFont="1" applyFill="1"/>
    <xf numFmtId="9" fontId="15" fillId="0" borderId="0" xfId="0" applyNumberFormat="1" applyFont="1" applyAlignment="1">
      <alignment horizontal="center" wrapText="1"/>
    </xf>
    <xf numFmtId="15" fontId="4" fillId="0" borderId="34" xfId="0" applyNumberFormat="1" applyFont="1" applyBorder="1" applyAlignment="1">
      <alignment horizontal="left"/>
    </xf>
    <xf numFmtId="0" fontId="16" fillId="0" borderId="0" xfId="0" applyNumberFormat="1" applyFont="1" applyAlignment="1">
      <alignment horizontal="right" vertical="center"/>
    </xf>
    <xf numFmtId="3" fontId="29" fillId="0" borderId="0" xfId="0" applyNumberFormat="1" applyFont="1" applyAlignment="1">
      <alignment horizontal="center"/>
    </xf>
    <xf numFmtId="0" fontId="3" fillId="0" borderId="14" xfId="0" applyNumberFormat="1" applyFont="1" applyBorder="1"/>
    <xf numFmtId="0" fontId="20" fillId="0" borderId="2" xfId="0" applyNumberFormat="1" applyFont="1" applyBorder="1" applyAlignment="1">
      <alignment horizontal="left"/>
    </xf>
    <xf numFmtId="0" fontId="20" fillId="0" borderId="2" xfId="0" applyFont="1" applyBorder="1"/>
    <xf numFmtId="0" fontId="20" fillId="0" borderId="34" xfId="0" applyFont="1" applyBorder="1"/>
    <xf numFmtId="0" fontId="22" fillId="0" borderId="0" xfId="0" applyNumberFormat="1" applyFont="1" applyAlignment="1">
      <alignment horizontal="left"/>
    </xf>
    <xf numFmtId="0" fontId="24" fillId="0" borderId="2" xfId="0" applyNumberFormat="1" applyFont="1" applyBorder="1" applyAlignment="1">
      <alignment horizontal="center"/>
    </xf>
    <xf numFmtId="0" fontId="20" fillId="0" borderId="1" xfId="0" applyFont="1" applyBorder="1"/>
    <xf numFmtId="0" fontId="20" fillId="0" borderId="35" xfId="0" applyFont="1" applyBorder="1"/>
    <xf numFmtId="0" fontId="19" fillId="2" borderId="34" xfId="2" applyNumberFormat="1" applyFont="1" applyBorder="1"/>
    <xf numFmtId="0" fontId="19" fillId="2" borderId="36" xfId="2" applyNumberFormat="1" applyFont="1" applyFill="1" applyBorder="1"/>
    <xf numFmtId="0" fontId="27" fillId="0" borderId="35" xfId="0" applyFont="1" applyBorder="1"/>
    <xf numFmtId="0" fontId="19" fillId="2" borderId="0" xfId="2" applyNumberFormat="1" applyFont="1" applyBorder="1" applyAlignment="1"/>
    <xf numFmtId="0" fontId="19" fillId="2" borderId="35" xfId="2" applyNumberFormat="1" applyFont="1" applyBorder="1"/>
    <xf numFmtId="0" fontId="27" fillId="0" borderId="37" xfId="0" applyFont="1" applyBorder="1"/>
    <xf numFmtId="0" fontId="0" fillId="0" borderId="38" xfId="0" applyBorder="1"/>
    <xf numFmtId="0" fontId="0" fillId="0" borderId="39" xfId="0" applyBorder="1"/>
    <xf numFmtId="0" fontId="33" fillId="2" borderId="15" xfId="2" applyNumberFormat="1" applyFont="1" applyBorder="1" applyAlignment="1">
      <alignment horizontal="left"/>
    </xf>
    <xf numFmtId="0" fontId="33" fillId="2" borderId="0" xfId="2" applyNumberFormat="1" applyFont="1" applyBorder="1" applyAlignment="1">
      <alignment horizontal="left"/>
    </xf>
    <xf numFmtId="0" fontId="33" fillId="2" borderId="0" xfId="2" applyNumberFormat="1" applyFont="1" applyAlignment="1">
      <alignment horizontal="left"/>
    </xf>
    <xf numFmtId="0" fontId="33" fillId="2" borderId="0" xfId="2" applyNumberFormat="1" applyFont="1" applyFill="1" applyAlignment="1">
      <alignment horizontal="left"/>
    </xf>
    <xf numFmtId="9" fontId="24" fillId="0" borderId="0" xfId="0" applyNumberFormat="1" applyFont="1" applyAlignment="1">
      <alignment horizontal="left"/>
    </xf>
    <xf numFmtId="15" fontId="31" fillId="0" borderId="0" xfId="0" applyNumberFormat="1" applyFont="1" applyAlignment="1"/>
    <xf numFmtId="49" fontId="31" fillId="0" borderId="0" xfId="0" applyNumberFormat="1" applyFont="1" applyAlignment="1"/>
    <xf numFmtId="49" fontId="31" fillId="0" borderId="1" xfId="0" applyNumberFormat="1" applyFont="1" applyBorder="1" applyAlignment="1"/>
    <xf numFmtId="49" fontId="31" fillId="0" borderId="35" xfId="0" applyNumberFormat="1" applyFont="1" applyBorder="1" applyAlignment="1"/>
    <xf numFmtId="0" fontId="33" fillId="2" borderId="0" xfId="2" applyNumberFormat="1" applyFont="1" applyFill="1" applyBorder="1" applyAlignment="1">
      <alignment horizontal="left"/>
    </xf>
    <xf numFmtId="0" fontId="33" fillId="2" borderId="35" xfId="2" applyNumberFormat="1" applyFont="1" applyBorder="1" applyAlignment="1">
      <alignment horizontal="left"/>
    </xf>
    <xf numFmtId="0" fontId="19" fillId="2" borderId="35" xfId="2" applyNumberFormat="1" applyFont="1" applyFill="1" applyBorder="1"/>
    <xf numFmtId="165" fontId="28" fillId="2" borderId="17" xfId="2" applyNumberFormat="1" applyFont="1" applyBorder="1" applyAlignment="1" applyProtection="1">
      <alignment horizontal="center" wrapText="1"/>
      <protection locked="0"/>
    </xf>
    <xf numFmtId="0" fontId="16" fillId="2" borderId="40" xfId="2" applyNumberFormat="1" applyFont="1" applyBorder="1" applyAlignment="1" applyProtection="1">
      <alignment horizontal="center"/>
      <protection locked="0"/>
    </xf>
    <xf numFmtId="49" fontId="24" fillId="0" borderId="0" xfId="0" applyNumberFormat="1" applyFont="1" applyAlignment="1"/>
    <xf numFmtId="49" fontId="33" fillId="2" borderId="0" xfId="2" applyNumberFormat="1" applyFont="1" applyAlignment="1">
      <alignment horizontal="left"/>
    </xf>
    <xf numFmtId="3" fontId="35" fillId="0" borderId="6" xfId="0" applyNumberFormat="1" applyFont="1" applyBorder="1"/>
    <xf numFmtId="3" fontId="2" fillId="0" borderId="41" xfId="0" applyNumberFormat="1" applyFont="1" applyBorder="1"/>
    <xf numFmtId="3" fontId="2" fillId="0" borderId="19" xfId="0" applyNumberFormat="1" applyFont="1" applyBorder="1"/>
    <xf numFmtId="3" fontId="2" fillId="0" borderId="0" xfId="0" applyNumberFormat="1" applyFont="1"/>
    <xf numFmtId="3" fontId="2" fillId="0" borderId="6" xfId="0" applyNumberFormat="1" applyFont="1" applyBorder="1"/>
    <xf numFmtId="3" fontId="2" fillId="0" borderId="0" xfId="0" applyNumberFormat="1" applyFont="1" applyBorder="1"/>
    <xf numFmtId="3" fontId="12" fillId="0" borderId="42" xfId="0" applyNumberFormat="1" applyFont="1" applyBorder="1" applyAlignment="1">
      <alignment horizontal="center"/>
    </xf>
    <xf numFmtId="3" fontId="20" fillId="0" borderId="43" xfId="0" applyNumberFormat="1" applyFont="1" applyBorder="1" applyAlignment="1">
      <alignment horizontal="center"/>
    </xf>
    <xf numFmtId="3" fontId="20" fillId="0" borderId="41" xfId="0" applyNumberFormat="1" applyFont="1" applyBorder="1"/>
    <xf numFmtId="3" fontId="20" fillId="0" borderId="13" xfId="0" applyNumberFormat="1" applyFont="1" applyBorder="1" applyAlignment="1">
      <alignment horizontal="center"/>
    </xf>
    <xf numFmtId="3" fontId="20" fillId="0" borderId="0" xfId="0" applyNumberFormat="1" applyFont="1" applyAlignment="1">
      <alignment horizontal="centerContinuous"/>
    </xf>
    <xf numFmtId="3" fontId="20" fillId="0" borderId="41" xfId="0" applyNumberFormat="1" applyFont="1" applyBorder="1" applyAlignment="1">
      <alignment horizontal="centerContinuous"/>
    </xf>
    <xf numFmtId="3" fontId="20" fillId="0" borderId="6" xfId="0" applyNumberFormat="1" applyFont="1" applyBorder="1" applyAlignment="1">
      <alignment horizontal="centerContinuous" vertical="center"/>
    </xf>
    <xf numFmtId="3" fontId="20" fillId="0" borderId="41" xfId="0" applyNumberFormat="1" applyFont="1" applyBorder="1" applyAlignment="1">
      <alignment horizontal="centerContinuous" vertical="center"/>
    </xf>
    <xf numFmtId="3" fontId="12" fillId="0" borderId="0" xfId="0" applyNumberFormat="1" applyFont="1" applyAlignment="1">
      <alignment horizontal="center"/>
    </xf>
    <xf numFmtId="3" fontId="20" fillId="0" borderId="41" xfId="0" applyNumberFormat="1" applyFont="1" applyBorder="1" applyAlignment="1">
      <alignment horizontal="center"/>
    </xf>
    <xf numFmtId="3" fontId="12" fillId="0" borderId="0" xfId="0" applyNumberFormat="1" applyFont="1" applyBorder="1" applyAlignment="1">
      <alignment horizontal="center"/>
    </xf>
    <xf numFmtId="3" fontId="12" fillId="0" borderId="13" xfId="0" applyNumberFormat="1" applyFont="1" applyBorder="1" applyAlignment="1">
      <alignment horizontal="center"/>
    </xf>
    <xf numFmtId="3" fontId="12" fillId="0" borderId="6" xfId="0" applyNumberFormat="1" applyFont="1" applyBorder="1" applyAlignment="1">
      <alignment horizontal="center"/>
    </xf>
    <xf numFmtId="3" fontId="26" fillId="0" borderId="13" xfId="0" applyNumberFormat="1" applyFont="1" applyBorder="1" applyAlignment="1">
      <alignment horizontal="center"/>
    </xf>
    <xf numFmtId="3" fontId="36" fillId="0" borderId="41" xfId="0" applyNumberFormat="1" applyFont="1" applyBorder="1" applyAlignment="1">
      <alignment horizontal="center"/>
    </xf>
    <xf numFmtId="3" fontId="36" fillId="0" borderId="0" xfId="0" applyNumberFormat="1" applyFont="1" applyAlignment="1">
      <alignment horizontal="center"/>
    </xf>
    <xf numFmtId="3" fontId="36" fillId="0" borderId="6" xfId="0" applyNumberFormat="1" applyFont="1" applyBorder="1" applyAlignment="1">
      <alignment horizontal="center"/>
    </xf>
    <xf numFmtId="3" fontId="12" fillId="0" borderId="41" xfId="0" applyNumberFormat="1" applyFont="1" applyBorder="1" applyAlignment="1">
      <alignment horizontal="center"/>
    </xf>
    <xf numFmtId="3" fontId="12" fillId="0" borderId="0" xfId="0" applyNumberFormat="1" applyFont="1" applyBorder="1"/>
    <xf numFmtId="3" fontId="26" fillId="0" borderId="40" xfId="0" applyNumberFormat="1" applyFont="1" applyBorder="1" applyAlignment="1">
      <alignment horizontal="center"/>
    </xf>
    <xf numFmtId="3" fontId="36" fillId="0" borderId="29" xfId="0" applyNumberFormat="1" applyFont="1" applyBorder="1"/>
    <xf numFmtId="3" fontId="36" fillId="0" borderId="10" xfId="0" applyNumberFormat="1" applyFont="1" applyBorder="1" applyAlignment="1">
      <alignment horizontal="center"/>
    </xf>
    <xf numFmtId="3" fontId="36" fillId="0" borderId="29" xfId="0" applyNumberFormat="1" applyFont="1" applyBorder="1" applyAlignment="1">
      <alignment horizontal="center"/>
    </xf>
    <xf numFmtId="3" fontId="36" fillId="0" borderId="11" xfId="0" applyNumberFormat="1" applyFont="1" applyBorder="1" applyAlignment="1">
      <alignment horizontal="center"/>
    </xf>
    <xf numFmtId="3" fontId="12" fillId="0" borderId="29" xfId="0" applyNumberFormat="1" applyFont="1" applyBorder="1" applyAlignment="1">
      <alignment horizontal="center"/>
    </xf>
    <xf numFmtId="3" fontId="12" fillId="0" borderId="10" xfId="0" applyNumberFormat="1" applyFont="1" applyBorder="1" applyAlignment="1">
      <alignment horizontal="center"/>
    </xf>
    <xf numFmtId="3" fontId="12" fillId="0" borderId="10" xfId="0" applyNumberFormat="1" applyFont="1" applyBorder="1"/>
    <xf numFmtId="3" fontId="12" fillId="0" borderId="40" xfId="0" applyNumberFormat="1" applyFont="1" applyBorder="1" applyAlignment="1">
      <alignment horizontal="center"/>
    </xf>
    <xf numFmtId="3" fontId="12" fillId="0" borderId="11" xfId="0" applyNumberFormat="1" applyFont="1" applyBorder="1" applyAlignment="1">
      <alignment horizontal="center"/>
    </xf>
    <xf numFmtId="1" fontId="24" fillId="0" borderId="43" xfId="0" applyNumberFormat="1" applyFont="1" applyBorder="1" applyAlignment="1">
      <alignment horizontal="center"/>
    </xf>
    <xf numFmtId="0" fontId="20" fillId="0" borderId="44" xfId="0" applyFont="1" applyBorder="1"/>
    <xf numFmtId="3" fontId="4" fillId="0" borderId="44" xfId="0" applyNumberFormat="1" applyFont="1" applyBorder="1" applyAlignment="1">
      <alignment horizontal="center"/>
    </xf>
    <xf numFmtId="0" fontId="20" fillId="0" borderId="0" xfId="0" applyNumberFormat="1" applyFont="1" applyBorder="1" applyAlignment="1">
      <alignment horizontal="left"/>
    </xf>
    <xf numFmtId="0" fontId="20" fillId="0" borderId="0" xfId="0" applyFont="1" applyBorder="1"/>
    <xf numFmtId="0" fontId="20" fillId="0" borderId="1" xfId="0" applyNumberFormat="1" applyFont="1" applyBorder="1" applyAlignment="1">
      <alignment horizontal="left"/>
    </xf>
    <xf numFmtId="3" fontId="20" fillId="0" borderId="8" xfId="0" applyNumberFormat="1" applyFont="1" applyBorder="1" applyAlignment="1"/>
    <xf numFmtId="3" fontId="20" fillId="0" borderId="0" xfId="0" applyNumberFormat="1" applyFont="1" applyBorder="1" applyAlignment="1"/>
    <xf numFmtId="3" fontId="2" fillId="0" borderId="41" xfId="0" applyNumberFormat="1" applyFont="1" applyBorder="1" applyAlignment="1">
      <alignment horizontal="center"/>
    </xf>
    <xf numFmtId="3" fontId="20" fillId="0" borderId="29" xfId="0" applyNumberFormat="1" applyFont="1" applyFill="1" applyBorder="1" applyAlignment="1">
      <alignment horizontal="center"/>
    </xf>
    <xf numFmtId="3" fontId="2" fillId="0" borderId="45" xfId="0" applyNumberFormat="1" applyFont="1" applyBorder="1" applyAlignment="1">
      <alignment horizontal="center"/>
    </xf>
    <xf numFmtId="3" fontId="20" fillId="0" borderId="28" xfId="0" applyNumberFormat="1" applyFont="1" applyBorder="1" applyAlignment="1">
      <alignment horizontal="center"/>
    </xf>
    <xf numFmtId="3" fontId="3" fillId="0" borderId="0" xfId="0" applyNumberFormat="1" applyFont="1" applyFill="1" applyBorder="1"/>
    <xf numFmtId="3" fontId="3" fillId="0" borderId="0" xfId="0" applyNumberFormat="1" applyFont="1" applyFill="1"/>
    <xf numFmtId="0" fontId="3" fillId="0" borderId="46" xfId="0" applyNumberFormat="1" applyFont="1" applyBorder="1"/>
    <xf numFmtId="0" fontId="35" fillId="0" borderId="0" xfId="0" applyNumberFormat="1" applyFont="1" applyFill="1" applyBorder="1"/>
    <xf numFmtId="0" fontId="29" fillId="2" borderId="18" xfId="2" applyNumberFormat="1" applyFont="1" applyBorder="1" applyAlignment="1">
      <alignment horizontal="center"/>
    </xf>
    <xf numFmtId="0" fontId="29" fillId="2" borderId="47" xfId="2" applyNumberFormat="1" applyFont="1" applyBorder="1" applyAlignment="1" applyProtection="1">
      <alignment horizontal="center"/>
      <protection locked="0"/>
    </xf>
    <xf numFmtId="0" fontId="29" fillId="2" borderId="23" xfId="2" applyNumberFormat="1" applyFont="1" applyBorder="1" applyAlignment="1" applyProtection="1">
      <alignment horizontal="center"/>
      <protection locked="0"/>
    </xf>
    <xf numFmtId="0" fontId="29" fillId="2" borderId="24" xfId="2" applyNumberFormat="1" applyFont="1" applyBorder="1" applyAlignment="1" applyProtection="1">
      <alignment horizontal="center"/>
      <protection locked="0"/>
    </xf>
    <xf numFmtId="0" fontId="29" fillId="2" borderId="48" xfId="2" applyNumberFormat="1" applyFont="1" applyBorder="1" applyAlignment="1" applyProtection="1">
      <alignment horizontal="center"/>
      <protection locked="0"/>
    </xf>
    <xf numFmtId="3" fontId="3" fillId="0" borderId="34" xfId="0" applyNumberFormat="1" applyFont="1" applyBorder="1" applyAlignment="1">
      <alignment horizontal="left"/>
    </xf>
    <xf numFmtId="3" fontId="3" fillId="0" borderId="20" xfId="0" applyNumberFormat="1" applyFont="1" applyBorder="1"/>
    <xf numFmtId="3" fontId="3" fillId="0" borderId="49" xfId="0" applyNumberFormat="1" applyFont="1" applyBorder="1"/>
    <xf numFmtId="3" fontId="3" fillId="0" borderId="50" xfId="0" applyNumberFormat="1" applyFont="1" applyBorder="1"/>
    <xf numFmtId="0" fontId="3" fillId="0" borderId="43" xfId="0" applyNumberFormat="1" applyFont="1" applyBorder="1"/>
    <xf numFmtId="0" fontId="3" fillId="0" borderId="28" xfId="0" applyNumberFormat="1" applyFont="1" applyBorder="1"/>
    <xf numFmtId="0" fontId="24" fillId="0" borderId="41" xfId="0" applyNumberFormat="1" applyFont="1" applyBorder="1" applyAlignment="1">
      <alignment horizontal="center"/>
    </xf>
    <xf numFmtId="0" fontId="3" fillId="0" borderId="41" xfId="0" applyNumberFormat="1" applyFont="1" applyBorder="1"/>
    <xf numFmtId="0" fontId="3" fillId="0" borderId="29" xfId="0" applyNumberFormat="1" applyFont="1" applyBorder="1"/>
    <xf numFmtId="0" fontId="24" fillId="0" borderId="13" xfId="0" applyNumberFormat="1" applyFont="1" applyBorder="1" applyAlignment="1">
      <alignment horizontal="center"/>
    </xf>
    <xf numFmtId="0" fontId="3" fillId="0" borderId="13" xfId="0" applyNumberFormat="1" applyFont="1" applyBorder="1"/>
    <xf numFmtId="0" fontId="3" fillId="0" borderId="40" xfId="0" applyNumberFormat="1" applyFont="1" applyBorder="1"/>
    <xf numFmtId="0" fontId="24" fillId="0" borderId="0" xfId="0" applyNumberFormat="1" applyFont="1" applyBorder="1" applyAlignment="1">
      <alignment horizontal="center"/>
    </xf>
    <xf numFmtId="0" fontId="24" fillId="0" borderId="19" xfId="0" applyNumberFormat="1" applyFont="1" applyBorder="1" applyAlignment="1">
      <alignment horizontal="center"/>
    </xf>
    <xf numFmtId="0" fontId="3" fillId="0" borderId="13" xfId="0" applyNumberFormat="1" applyFont="1" applyBorder="1" applyAlignment="1">
      <alignment horizontal="center"/>
    </xf>
    <xf numFmtId="0" fontId="3" fillId="0" borderId="10" xfId="0" applyNumberFormat="1" applyFont="1" applyBorder="1"/>
    <xf numFmtId="0" fontId="3" fillId="0" borderId="40" xfId="0" applyNumberFormat="1" applyFont="1" applyBorder="1" applyAlignment="1">
      <alignment horizontal="center"/>
    </xf>
    <xf numFmtId="0" fontId="22" fillId="0" borderId="0" xfId="0" applyNumberFormat="1" applyFont="1" applyBorder="1"/>
    <xf numFmtId="0" fontId="22" fillId="0" borderId="10" xfId="0" applyNumberFormat="1" applyFont="1" applyBorder="1"/>
    <xf numFmtId="3" fontId="35" fillId="0" borderId="0" xfId="0" applyNumberFormat="1" applyFont="1" applyFill="1" applyBorder="1"/>
    <xf numFmtId="3" fontId="37" fillId="0" borderId="0" xfId="0" applyNumberFormat="1" applyFont="1" applyFill="1" applyBorder="1"/>
    <xf numFmtId="9" fontId="24" fillId="0" borderId="0" xfId="0" applyNumberFormat="1" applyFont="1" applyAlignment="1">
      <alignment horizontal="center"/>
    </xf>
    <xf numFmtId="9" fontId="24" fillId="0" borderId="2" xfId="0" applyNumberFormat="1" applyFont="1" applyBorder="1" applyAlignment="1">
      <alignment horizontal="center"/>
    </xf>
    <xf numFmtId="3" fontId="20" fillId="0" borderId="1" xfId="0" applyNumberFormat="1" applyFont="1" applyBorder="1"/>
    <xf numFmtId="3" fontId="5" fillId="0" borderId="0" xfId="0" applyNumberFormat="1" applyFont="1" applyAlignment="1">
      <alignment horizontal="center"/>
    </xf>
    <xf numFmtId="165" fontId="4" fillId="0" borderId="6" xfId="0" applyNumberFormat="1" applyFont="1" applyBorder="1" applyAlignment="1">
      <alignment horizontal="center"/>
    </xf>
    <xf numFmtId="3" fontId="20" fillId="0" borderId="3" xfId="0" applyNumberFormat="1" applyFont="1" applyBorder="1"/>
    <xf numFmtId="3" fontId="3" fillId="0" borderId="0" xfId="0" applyNumberFormat="1" applyFont="1" applyAlignment="1">
      <alignment horizontal="center"/>
    </xf>
    <xf numFmtId="3" fontId="20" fillId="0" borderId="51" xfId="0" applyNumberFormat="1" applyFont="1" applyBorder="1"/>
    <xf numFmtId="3" fontId="20" fillId="0" borderId="0" xfId="0" applyNumberFormat="1" applyFont="1" applyAlignment="1">
      <alignment horizontal="center"/>
    </xf>
    <xf numFmtId="0" fontId="4" fillId="0" borderId="0" xfId="0" applyNumberFormat="1" applyFont="1" applyAlignment="1">
      <alignment horizontal="left"/>
    </xf>
    <xf numFmtId="165" fontId="3" fillId="3" borderId="11" xfId="0" applyNumberFormat="1" applyFont="1" applyFill="1" applyBorder="1"/>
    <xf numFmtId="3" fontId="17" fillId="0" borderId="10" xfId="0" applyNumberFormat="1" applyFont="1" applyFill="1" applyBorder="1"/>
    <xf numFmtId="165" fontId="35" fillId="3" borderId="0" xfId="0" applyNumberFormat="1" applyFont="1" applyFill="1" applyBorder="1"/>
    <xf numFmtId="9" fontId="35" fillId="3" borderId="0" xfId="0" applyNumberFormat="1" applyFont="1" applyFill="1" applyBorder="1"/>
    <xf numFmtId="9" fontId="35" fillId="0" borderId="0" xfId="0" applyNumberFormat="1" applyFont="1" applyFill="1" applyBorder="1"/>
    <xf numFmtId="9" fontId="20" fillId="0" borderId="0" xfId="0" applyNumberFormat="1" applyFont="1"/>
    <xf numFmtId="165" fontId="3" fillId="0" borderId="0" xfId="0" applyNumberFormat="1" applyFont="1"/>
    <xf numFmtId="165" fontId="24" fillId="0" borderId="0" xfId="0" applyNumberFormat="1" applyFont="1" applyAlignment="1">
      <alignment horizontal="center"/>
    </xf>
    <xf numFmtId="165" fontId="3" fillId="0" borderId="8" xfId="0" applyNumberFormat="1" applyFont="1" applyBorder="1"/>
    <xf numFmtId="165" fontId="3" fillId="0" borderId="0" xfId="0" applyNumberFormat="1" applyFont="1" applyBorder="1"/>
    <xf numFmtId="165" fontId="35" fillId="3" borderId="52" xfId="0" applyNumberFormat="1" applyFont="1" applyFill="1" applyBorder="1"/>
    <xf numFmtId="165" fontId="3" fillId="0" borderId="0" xfId="0" applyNumberFormat="1" applyFont="1" applyFill="1" applyBorder="1"/>
    <xf numFmtId="165" fontId="3" fillId="0" borderId="3" xfId="0" applyNumberFormat="1" applyFont="1" applyBorder="1"/>
    <xf numFmtId="165" fontId="35" fillId="0" borderId="0" xfId="0" applyNumberFormat="1" applyFont="1" applyFill="1" applyBorder="1"/>
    <xf numFmtId="165" fontId="3" fillId="0" borderId="0" xfId="0" applyNumberFormat="1" applyFont="1" applyFill="1"/>
    <xf numFmtId="165" fontId="24" fillId="0" borderId="0" xfId="0" applyNumberFormat="1" applyFont="1" applyBorder="1" applyAlignment="1">
      <alignment horizontal="center"/>
    </xf>
    <xf numFmtId="165" fontId="22" fillId="0" borderId="0" xfId="0" applyNumberFormat="1" applyFont="1" applyBorder="1"/>
    <xf numFmtId="165" fontId="22" fillId="0" borderId="13" xfId="0" applyNumberFormat="1" applyFont="1" applyBorder="1"/>
    <xf numFmtId="165" fontId="22" fillId="0" borderId="10" xfId="0" applyNumberFormat="1" applyFont="1" applyBorder="1"/>
    <xf numFmtId="165" fontId="22" fillId="0" borderId="40" xfId="0" applyNumberFormat="1" applyFont="1" applyBorder="1"/>
    <xf numFmtId="165" fontId="24" fillId="0" borderId="19" xfId="0" applyNumberFormat="1" applyFont="1" applyBorder="1" applyAlignment="1">
      <alignment horizontal="center"/>
    </xf>
    <xf numFmtId="165" fontId="24" fillId="0" borderId="20" xfId="0" applyNumberFormat="1" applyFont="1" applyBorder="1" applyAlignment="1">
      <alignment horizontal="center"/>
    </xf>
    <xf numFmtId="165" fontId="22" fillId="0" borderId="6" xfId="0" applyNumberFormat="1" applyFont="1" applyBorder="1"/>
    <xf numFmtId="165" fontId="3" fillId="0" borderId="49" xfId="0" applyNumberFormat="1" applyFont="1" applyBorder="1"/>
    <xf numFmtId="165" fontId="22" fillId="0" borderId="11" xfId="0" applyNumberFormat="1" applyFont="1" applyBorder="1"/>
    <xf numFmtId="165" fontId="3" fillId="0" borderId="50" xfId="0" applyNumberFormat="1" applyFont="1" applyBorder="1"/>
    <xf numFmtId="165" fontId="20" fillId="0" borderId="0" xfId="0" applyNumberFormat="1" applyFont="1"/>
    <xf numFmtId="165" fontId="4" fillId="0" borderId="0" xfId="0" applyNumberFormat="1" applyFont="1"/>
    <xf numFmtId="165" fontId="35" fillId="3" borderId="19" xfId="0" applyNumberFormat="1" applyFont="1" applyFill="1" applyBorder="1" applyAlignment="1">
      <alignment horizontal="center"/>
    </xf>
    <xf numFmtId="165" fontId="35" fillId="3" borderId="13" xfId="0" applyNumberFormat="1" applyFont="1" applyFill="1" applyBorder="1" applyAlignment="1">
      <alignment horizontal="center"/>
    </xf>
    <xf numFmtId="165" fontId="35" fillId="3" borderId="40" xfId="0" applyNumberFormat="1" applyFont="1" applyFill="1" applyBorder="1" applyAlignment="1">
      <alignment horizontal="center"/>
    </xf>
    <xf numFmtId="165" fontId="35" fillId="3" borderId="41" xfId="0" applyNumberFormat="1" applyFont="1" applyFill="1" applyBorder="1" applyAlignment="1">
      <alignment horizontal="center"/>
    </xf>
    <xf numFmtId="165" fontId="35" fillId="3" borderId="29" xfId="0" applyNumberFormat="1" applyFont="1" applyFill="1" applyBorder="1" applyAlignment="1">
      <alignment horizontal="center"/>
    </xf>
    <xf numFmtId="165" fontId="35" fillId="3" borderId="0" xfId="0" applyNumberFormat="1" applyFont="1" applyFill="1" applyBorder="1" applyAlignment="1">
      <alignment horizontal="center"/>
    </xf>
    <xf numFmtId="165" fontId="35" fillId="3" borderId="10" xfId="0" applyNumberFormat="1" applyFont="1" applyFill="1" applyBorder="1" applyAlignment="1">
      <alignment horizontal="center"/>
    </xf>
    <xf numFmtId="165" fontId="35" fillId="3" borderId="6" xfId="0" applyNumberFormat="1" applyFont="1" applyFill="1" applyBorder="1"/>
    <xf numFmtId="3" fontId="3" fillId="0" borderId="42" xfId="0" applyNumberFormat="1" applyFont="1" applyBorder="1" applyAlignment="1">
      <alignment horizontal="center"/>
    </xf>
    <xf numFmtId="165" fontId="38" fillId="3" borderId="6" xfId="0" applyNumberFormat="1" applyFont="1" applyFill="1" applyBorder="1"/>
    <xf numFmtId="5" fontId="34" fillId="3" borderId="20" xfId="2" applyNumberFormat="1" applyFont="1" applyFill="1" applyBorder="1" applyAlignment="1">
      <alignment horizontal="right"/>
    </xf>
    <xf numFmtId="5" fontId="34" fillId="3" borderId="53" xfId="2" applyNumberFormat="1" applyFont="1" applyFill="1" applyBorder="1" applyAlignment="1">
      <alignment horizontal="right"/>
    </xf>
    <xf numFmtId="5" fontId="34" fillId="3" borderId="12" xfId="2" applyNumberFormat="1" applyFont="1" applyFill="1" applyBorder="1" applyProtection="1">
      <protection locked="0"/>
    </xf>
    <xf numFmtId="5" fontId="34" fillId="3" borderId="54" xfId="2" applyNumberFormat="1" applyFont="1" applyFill="1" applyBorder="1"/>
    <xf numFmtId="0" fontId="19" fillId="3" borderId="55" xfId="2" applyNumberFormat="1" applyFont="1" applyFill="1" applyBorder="1"/>
    <xf numFmtId="5" fontId="34" fillId="3" borderId="56" xfId="2" applyNumberFormat="1" applyFont="1" applyFill="1" applyBorder="1"/>
    <xf numFmtId="5" fontId="19" fillId="2" borderId="0" xfId="2" applyNumberFormat="1" applyFont="1" applyBorder="1"/>
    <xf numFmtId="0" fontId="33" fillId="2" borderId="17" xfId="2" applyNumberFormat="1" applyFont="1" applyBorder="1" applyAlignment="1">
      <alignment horizontal="center" wrapText="1"/>
    </xf>
    <xf numFmtId="0" fontId="28" fillId="2" borderId="17" xfId="2" applyNumberFormat="1" applyFont="1" applyBorder="1" applyAlignment="1" applyProtection="1">
      <alignment wrapText="1"/>
      <protection locked="0"/>
    </xf>
    <xf numFmtId="0" fontId="29" fillId="2" borderId="8" xfId="2" applyNumberFormat="1" applyFont="1" applyBorder="1" applyAlignment="1"/>
    <xf numFmtId="0" fontId="29" fillId="2" borderId="18" xfId="2" applyNumberFormat="1" applyFont="1" applyBorder="1" applyAlignment="1"/>
    <xf numFmtId="0" fontId="19" fillId="2" borderId="23" xfId="2" applyNumberFormat="1" applyFont="1" applyBorder="1" applyAlignment="1" applyProtection="1">
      <protection locked="0"/>
    </xf>
    <xf numFmtId="0" fontId="19" fillId="2" borderId="24" xfId="2" applyNumberFormat="1" applyFont="1" applyBorder="1" applyAlignment="1" applyProtection="1">
      <protection locked="0"/>
    </xf>
    <xf numFmtId="0" fontId="19" fillId="2" borderId="26" xfId="2" applyNumberFormat="1" applyFont="1" applyBorder="1" applyAlignment="1" applyProtection="1">
      <protection locked="0"/>
    </xf>
    <xf numFmtId="0" fontId="19" fillId="2" borderId="27" xfId="2" applyNumberFormat="1" applyFont="1" applyBorder="1" applyAlignment="1" applyProtection="1">
      <protection locked="0"/>
    </xf>
    <xf numFmtId="0" fontId="19" fillId="2" borderId="23" xfId="2" applyNumberFormat="1" applyFont="1" applyBorder="1" applyAlignment="1">
      <alignment horizontal="left"/>
    </xf>
    <xf numFmtId="0" fontId="19" fillId="2" borderId="26" xfId="2" applyNumberFormat="1" applyFont="1" applyBorder="1" applyAlignment="1">
      <alignment horizontal="left"/>
    </xf>
    <xf numFmtId="0" fontId="19" fillId="2" borderId="10" xfId="2" applyNumberFormat="1" applyFont="1" applyBorder="1" applyAlignment="1">
      <alignment horizontal="left"/>
    </xf>
    <xf numFmtId="165" fontId="28" fillId="2" borderId="17" xfId="2" applyNumberFormat="1" applyFont="1" applyBorder="1" applyAlignment="1" applyProtection="1">
      <alignment horizontal="left" wrapText="1"/>
      <protection locked="0"/>
    </xf>
    <xf numFmtId="165" fontId="29" fillId="2" borderId="19" xfId="2" applyNumberFormat="1" applyFont="1" applyBorder="1" applyAlignment="1">
      <alignment horizontal="center"/>
    </xf>
    <xf numFmtId="165" fontId="19" fillId="2" borderId="48" xfId="2" applyNumberFormat="1" applyFont="1" applyBorder="1" applyProtection="1">
      <protection locked="0"/>
    </xf>
    <xf numFmtId="165" fontId="19" fillId="2" borderId="57" xfId="2" applyNumberFormat="1" applyFont="1" applyBorder="1" applyProtection="1">
      <protection locked="0"/>
    </xf>
    <xf numFmtId="0" fontId="29" fillId="2" borderId="47" xfId="2" applyNumberFormat="1" applyFont="1" applyBorder="1" applyAlignment="1" applyProtection="1">
      <alignment horizontal="left"/>
      <protection locked="0"/>
    </xf>
    <xf numFmtId="7" fontId="20" fillId="0" borderId="0" xfId="0" applyNumberFormat="1" applyFont="1" applyBorder="1"/>
    <xf numFmtId="1" fontId="20" fillId="0" borderId="0" xfId="0" applyNumberFormat="1" applyFont="1" applyBorder="1"/>
    <xf numFmtId="5" fontId="20" fillId="0" borderId="0" xfId="0" applyNumberFormat="1" applyFont="1" applyBorder="1"/>
    <xf numFmtId="7" fontId="15" fillId="0" borderId="0" xfId="0" applyNumberFormat="1" applyFont="1" applyBorder="1"/>
    <xf numFmtId="0" fontId="20" fillId="0" borderId="5" xfId="0" applyFont="1" applyBorder="1"/>
    <xf numFmtId="165" fontId="3" fillId="3" borderId="0" xfId="0" applyNumberFormat="1" applyFont="1" applyFill="1"/>
    <xf numFmtId="3" fontId="20" fillId="0" borderId="4" xfId="0" applyNumberFormat="1" applyFont="1" applyBorder="1"/>
    <xf numFmtId="166" fontId="20" fillId="0" borderId="3" xfId="0" applyNumberFormat="1" applyFont="1" applyBorder="1" applyAlignment="1">
      <alignment wrapText="1"/>
    </xf>
    <xf numFmtId="166" fontId="20" fillId="0" borderId="0" xfId="0" applyNumberFormat="1" applyFont="1" applyAlignment="1">
      <alignment wrapText="1"/>
    </xf>
    <xf numFmtId="166" fontId="4" fillId="0" borderId="0" xfId="0" applyNumberFormat="1" applyFont="1" applyAlignment="1">
      <alignment horizontal="right" wrapText="1"/>
    </xf>
    <xf numFmtId="166" fontId="20" fillId="0" borderId="3" xfId="0" applyNumberFormat="1" applyFont="1" applyBorder="1"/>
    <xf numFmtId="166" fontId="20" fillId="0" borderId="0" xfId="0" applyNumberFormat="1" applyFont="1"/>
    <xf numFmtId="166" fontId="4" fillId="0" borderId="0" xfId="0" applyNumberFormat="1" applyFont="1" applyAlignment="1">
      <alignment horizontal="right"/>
    </xf>
    <xf numFmtId="166" fontId="4" fillId="0" borderId="0" xfId="0" applyNumberFormat="1" applyFont="1" applyAlignment="1">
      <alignment horizontal="center"/>
    </xf>
    <xf numFmtId="166" fontId="3" fillId="0" borderId="0" xfId="0" applyNumberFormat="1" applyFont="1" applyAlignment="1">
      <alignment horizontal="right"/>
    </xf>
    <xf numFmtId="166" fontId="3" fillId="0" borderId="0" xfId="0" applyNumberFormat="1" applyFont="1"/>
    <xf numFmtId="166" fontId="4" fillId="0" borderId="0" xfId="0" applyNumberFormat="1" applyFont="1"/>
    <xf numFmtId="166" fontId="20" fillId="0" borderId="58" xfId="0" applyNumberFormat="1" applyFont="1" applyBorder="1"/>
    <xf numFmtId="166" fontId="5" fillId="0" borderId="0" xfId="0" applyNumberFormat="1" applyFont="1" applyAlignment="1">
      <alignment horizontal="centerContinuous"/>
    </xf>
    <xf numFmtId="166" fontId="3" fillId="0" borderId="0" xfId="0" applyNumberFormat="1" applyFont="1" applyAlignment="1">
      <alignment horizontal="centerContinuous"/>
    </xf>
    <xf numFmtId="166" fontId="3" fillId="0" borderId="0" xfId="0" applyNumberFormat="1" applyFont="1" applyAlignment="1">
      <alignment horizontal="center"/>
    </xf>
    <xf numFmtId="166" fontId="20" fillId="0" borderId="0" xfId="0" applyNumberFormat="1" applyFont="1" applyAlignment="1">
      <alignment horizontal="fill"/>
    </xf>
    <xf numFmtId="166" fontId="3" fillId="0" borderId="0" xfId="0" applyNumberFormat="1" applyFont="1" applyAlignment="1">
      <alignment horizontal="fill"/>
    </xf>
    <xf numFmtId="166" fontId="20" fillId="0" borderId="0" xfId="0" applyNumberFormat="1" applyFont="1" applyBorder="1"/>
    <xf numFmtId="166" fontId="3" fillId="0" borderId="0" xfId="0" applyNumberFormat="1" applyFont="1" applyBorder="1"/>
    <xf numFmtId="166" fontId="20" fillId="0" borderId="0" xfId="0" applyNumberFormat="1" applyFont="1" applyBorder="1" applyAlignment="1">
      <alignment horizontal="center"/>
    </xf>
    <xf numFmtId="165" fontId="20" fillId="0" borderId="0" xfId="0" applyNumberFormat="1" applyFont="1" applyAlignment="1">
      <alignment horizontal="center"/>
    </xf>
    <xf numFmtId="165" fontId="6" fillId="0" borderId="0" xfId="0" applyNumberFormat="1" applyFont="1" applyAlignment="1">
      <alignment horizontal="right"/>
    </xf>
    <xf numFmtId="165" fontId="4" fillId="0" borderId="1" xfId="0" applyNumberFormat="1" applyFont="1" applyBorder="1"/>
    <xf numFmtId="165" fontId="20" fillId="0" borderId="1" xfId="0" applyNumberFormat="1" applyFont="1" applyBorder="1"/>
    <xf numFmtId="165" fontId="3" fillId="3" borderId="34" xfId="0" applyNumberFormat="1" applyFont="1" applyFill="1" applyBorder="1"/>
    <xf numFmtId="165" fontId="3" fillId="0" borderId="2" xfId="0" applyNumberFormat="1" applyFont="1" applyBorder="1"/>
    <xf numFmtId="165" fontId="20" fillId="0" borderId="34" xfId="0" applyNumberFormat="1" applyFont="1" applyBorder="1"/>
    <xf numFmtId="165" fontId="5" fillId="0" borderId="2" xfId="0" applyNumberFormat="1" applyFont="1" applyBorder="1"/>
    <xf numFmtId="165" fontId="22" fillId="3" borderId="2" xfId="0" applyNumberFormat="1" applyFont="1" applyFill="1" applyBorder="1"/>
    <xf numFmtId="165" fontId="35" fillId="0" borderId="2" xfId="0" applyNumberFormat="1" applyFont="1" applyFill="1" applyBorder="1"/>
    <xf numFmtId="165" fontId="20" fillId="0" borderId="3" xfId="0" applyNumberFormat="1" applyFont="1" applyBorder="1"/>
    <xf numFmtId="165" fontId="3" fillId="0" borderId="0" xfId="0" applyNumberFormat="1" applyFont="1" applyAlignment="1">
      <alignment horizontal="right"/>
    </xf>
    <xf numFmtId="165" fontId="3" fillId="0" borderId="0" xfId="0" applyNumberFormat="1" applyFont="1" applyAlignment="1">
      <alignment horizontal="right" vertical="center"/>
    </xf>
    <xf numFmtId="165" fontId="5" fillId="0" borderId="0" xfId="0" applyNumberFormat="1" applyFont="1"/>
    <xf numFmtId="165" fontId="5" fillId="0" borderId="1" xfId="0" applyNumberFormat="1" applyFont="1" applyBorder="1"/>
    <xf numFmtId="166" fontId="31" fillId="0" borderId="0" xfId="0" applyNumberFormat="1" applyFont="1" applyAlignment="1">
      <alignment horizontal="center" wrapText="1"/>
    </xf>
    <xf numFmtId="49" fontId="4" fillId="0" borderId="0" xfId="0" applyNumberFormat="1" applyFont="1" applyAlignment="1">
      <alignment horizontal="center" wrapText="1"/>
    </xf>
    <xf numFmtId="167" fontId="4" fillId="0" borderId="0" xfId="0" applyNumberFormat="1" applyFont="1" applyAlignment="1">
      <alignment horizontal="left"/>
    </xf>
    <xf numFmtId="167" fontId="4" fillId="0" borderId="0" xfId="0" applyNumberFormat="1" applyFont="1" applyAlignment="1">
      <alignment horizontal="center"/>
    </xf>
    <xf numFmtId="165" fontId="35" fillId="0" borderId="0" xfId="0" applyNumberFormat="1" applyFont="1" applyFill="1" applyAlignment="1">
      <alignment horizontal="right" vertical="center"/>
    </xf>
    <xf numFmtId="165" fontId="35" fillId="0" borderId="0" xfId="0" applyNumberFormat="1" applyFont="1" applyFill="1" applyAlignment="1">
      <alignment horizontal="right"/>
    </xf>
    <xf numFmtId="165" fontId="3" fillId="3" borderId="0" xfId="0" applyNumberFormat="1" applyFont="1" applyFill="1" applyBorder="1"/>
    <xf numFmtId="165" fontId="22" fillId="3" borderId="0" xfId="0" applyNumberFormat="1" applyFont="1" applyFill="1" applyBorder="1"/>
    <xf numFmtId="167" fontId="33" fillId="2" borderId="17" xfId="2" applyNumberFormat="1" applyFont="1" applyBorder="1" applyAlignment="1">
      <alignment horizontal="center"/>
    </xf>
    <xf numFmtId="167" fontId="33" fillId="2" borderId="0" xfId="2" applyNumberFormat="1" applyFont="1" applyBorder="1" applyAlignment="1">
      <alignment horizontal="left"/>
    </xf>
    <xf numFmtId="3" fontId="19" fillId="2" borderId="48" xfId="2" applyNumberFormat="1" applyFont="1" applyBorder="1" applyProtection="1">
      <protection locked="0"/>
    </xf>
    <xf numFmtId="3" fontId="19" fillId="2" borderId="57" xfId="2" applyNumberFormat="1" applyFont="1" applyBorder="1" applyProtection="1">
      <protection locked="0"/>
    </xf>
    <xf numFmtId="165" fontId="4" fillId="0" borderId="0" xfId="0" applyNumberFormat="1" applyFont="1" applyAlignment="1">
      <alignment horizontal="right"/>
    </xf>
    <xf numFmtId="165" fontId="20" fillId="0" borderId="3" xfId="0" applyNumberFormat="1" applyFont="1" applyBorder="1" applyAlignment="1">
      <alignment horizontal="right"/>
    </xf>
    <xf numFmtId="165" fontId="20" fillId="0" borderId="0" xfId="0" applyNumberFormat="1" applyFont="1" applyAlignment="1">
      <alignment horizontal="right"/>
    </xf>
    <xf numFmtId="165" fontId="3" fillId="3" borderId="0" xfId="0" applyNumberFormat="1" applyFont="1" applyFill="1" applyAlignment="1">
      <alignment horizontal="right"/>
    </xf>
    <xf numFmtId="165" fontId="3" fillId="0" borderId="3" xfId="0" applyNumberFormat="1" applyFont="1" applyBorder="1" applyAlignment="1">
      <alignment horizontal="right"/>
    </xf>
    <xf numFmtId="0" fontId="0" fillId="0" borderId="0" xfId="0" applyAlignment="1">
      <alignment horizontal="left"/>
    </xf>
    <xf numFmtId="0" fontId="39" fillId="0" borderId="0" xfId="1" applyNumberFormat="1" applyFont="1" applyAlignment="1" applyProtection="1"/>
    <xf numFmtId="3" fontId="4" fillId="0" borderId="0" xfId="0" quotePrefix="1" applyNumberFormat="1" applyFont="1" applyAlignment="1">
      <alignment horizontal="center"/>
    </xf>
    <xf numFmtId="0" fontId="6" fillId="0" borderId="0" xfId="0" quotePrefix="1" applyNumberFormat="1" applyFont="1" applyAlignment="1">
      <alignment horizontal="left"/>
    </xf>
    <xf numFmtId="167" fontId="31" fillId="0" borderId="0" xfId="0" applyNumberFormat="1" applyFont="1" applyAlignment="1">
      <alignment horizontal="left"/>
    </xf>
    <xf numFmtId="3" fontId="19" fillId="2" borderId="24" xfId="2" applyNumberFormat="1" applyFont="1" applyBorder="1" applyProtection="1">
      <protection locked="0"/>
    </xf>
    <xf numFmtId="3" fontId="19" fillId="2" borderId="27" xfId="2" applyNumberFormat="1" applyFont="1" applyBorder="1" applyProtection="1">
      <protection locked="0"/>
    </xf>
    <xf numFmtId="0" fontId="0" fillId="0" borderId="59" xfId="0" applyBorder="1"/>
    <xf numFmtId="0" fontId="30" fillId="0" borderId="60" xfId="0" applyFont="1" applyBorder="1" applyAlignment="1">
      <alignment horizontal="left" vertical="center" wrapText="1" indent="1"/>
    </xf>
    <xf numFmtId="0" fontId="30" fillId="0" borderId="59" xfId="0" applyFont="1" applyBorder="1" applyAlignment="1">
      <alignment horizontal="center" vertical="center" wrapText="1"/>
    </xf>
    <xf numFmtId="0" fontId="30" fillId="0" borderId="39" xfId="0" applyFont="1" applyBorder="1" applyAlignment="1">
      <alignment horizontal="center"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0" fillId="0" borderId="0" xfId="0" applyAlignment="1">
      <alignment vertical="center" wrapText="1"/>
    </xf>
    <xf numFmtId="0" fontId="0" fillId="0" borderId="0" xfId="0" applyAlignment="1">
      <alignment wrapText="1"/>
    </xf>
    <xf numFmtId="0" fontId="10" fillId="0" borderId="0" xfId="0" applyFont="1" applyAlignment="1">
      <alignment vertical="top" wrapText="1"/>
    </xf>
    <xf numFmtId="0" fontId="1" fillId="0" borderId="0" xfId="0" applyFont="1" applyAlignment="1">
      <alignment vertical="top" wrapText="1"/>
    </xf>
    <xf numFmtId="0" fontId="9" fillId="0" borderId="0" xfId="0" applyFont="1" applyAlignment="1">
      <alignment vertical="top" wrapText="1"/>
    </xf>
    <xf numFmtId="0" fontId="0" fillId="0" borderId="0" xfId="0" applyAlignment="1">
      <alignment vertical="top" wrapText="1"/>
    </xf>
    <xf numFmtId="1" fontId="3" fillId="0" borderId="0" xfId="0" applyNumberFormat="1" applyFont="1" applyAlignment="1">
      <alignment horizontal="center"/>
    </xf>
    <xf numFmtId="0" fontId="32" fillId="0" borderId="0" xfId="0" applyNumberFormat="1" applyFont="1" applyAlignment="1">
      <alignment horizontal="center"/>
    </xf>
  </cellXfs>
  <cellStyles count="3">
    <cellStyle name="Hyperlink" xfId="1" builtinId="8"/>
    <cellStyle name="Normal" xfId="0" builtinId="0"/>
    <cellStyle name="Normal_Const. Rev."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304800</xdr:rowOff>
    </xdr:from>
    <xdr:to>
      <xdr:col>3</xdr:col>
      <xdr:colOff>390525</xdr:colOff>
      <xdr:row>0</xdr:row>
      <xdr:rowOff>762000</xdr:rowOff>
    </xdr:to>
    <xdr:pic>
      <xdr:nvPicPr>
        <xdr:cNvPr id="3075" name="Picture 1">
          <a:extLst>
            <a:ext uri="{FF2B5EF4-FFF2-40B4-BE49-F238E27FC236}">
              <a16:creationId xmlns:a16="http://schemas.microsoft.com/office/drawing/2014/main" id="{00000000-0008-0000-0000-00000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304800"/>
          <a:ext cx="20288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green@asdf.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showGridLines="0" tabSelected="1" workbookViewId="0">
      <selection activeCell="M2" sqref="M2"/>
    </sheetView>
  </sheetViews>
  <sheetFormatPr defaultRowHeight="12.75" x14ac:dyDescent="0.2"/>
  <cols>
    <col min="10" max="10" width="41" customWidth="1"/>
  </cols>
  <sheetData>
    <row r="1" spans="1:17" ht="90" customHeight="1" thickTop="1" thickBot="1" x14ac:dyDescent="0.25">
      <c r="A1" s="189"/>
      <c r="B1" s="420"/>
      <c r="C1" s="420"/>
      <c r="D1" s="190"/>
      <c r="E1" s="422" t="s">
        <v>209</v>
      </c>
      <c r="F1" s="422"/>
      <c r="G1" s="422"/>
      <c r="H1" s="422"/>
      <c r="I1" s="423"/>
      <c r="J1" s="421" t="s">
        <v>218</v>
      </c>
    </row>
    <row r="2" spans="1:17" ht="16.7" customHeight="1" thickTop="1" x14ac:dyDescent="0.2">
      <c r="I2" s="16"/>
      <c r="J2" s="413"/>
    </row>
    <row r="3" spans="1:17" ht="311.25" customHeight="1" x14ac:dyDescent="0.2">
      <c r="A3" s="424" t="s">
        <v>204</v>
      </c>
      <c r="B3" s="426"/>
      <c r="C3" s="426"/>
      <c r="D3" s="426"/>
      <c r="E3" s="426"/>
      <c r="F3" s="426"/>
      <c r="G3" s="426"/>
      <c r="H3" s="426"/>
      <c r="I3" s="426"/>
      <c r="J3" s="426"/>
      <c r="K3" s="17"/>
      <c r="L3" s="17"/>
      <c r="M3" s="17"/>
      <c r="N3" s="17"/>
      <c r="O3" s="17"/>
      <c r="P3" s="17"/>
      <c r="Q3" s="17"/>
    </row>
    <row r="4" spans="1:17" ht="21" customHeight="1" x14ac:dyDescent="0.25">
      <c r="A4" s="19"/>
      <c r="B4" s="17"/>
      <c r="C4" s="17"/>
      <c r="D4" s="17"/>
      <c r="E4" s="17"/>
      <c r="F4" s="17"/>
      <c r="G4" s="17"/>
      <c r="H4" s="17"/>
      <c r="I4" s="17"/>
      <c r="J4" s="17"/>
    </row>
    <row r="5" spans="1:17" ht="93" customHeight="1" x14ac:dyDescent="0.2">
      <c r="A5" s="428" t="s">
        <v>174</v>
      </c>
      <c r="B5" s="429"/>
      <c r="C5" s="429"/>
      <c r="D5" s="430" t="s">
        <v>183</v>
      </c>
      <c r="E5" s="431"/>
      <c r="F5" s="431"/>
      <c r="G5" s="431"/>
      <c r="H5" s="431"/>
      <c r="I5" s="431"/>
      <c r="J5" s="431"/>
      <c r="K5" s="17"/>
      <c r="L5" s="17"/>
      <c r="M5" s="17"/>
      <c r="N5" s="17"/>
      <c r="O5" s="17"/>
      <c r="P5" s="17"/>
      <c r="Q5" s="17"/>
    </row>
    <row r="6" spans="1:17" ht="15" customHeight="1" x14ac:dyDescent="0.2"/>
    <row r="7" spans="1:17" ht="93" customHeight="1" x14ac:dyDescent="0.2">
      <c r="A7" s="428" t="s">
        <v>170</v>
      </c>
      <c r="B7" s="429"/>
      <c r="C7" s="429"/>
      <c r="D7" s="430" t="s">
        <v>199</v>
      </c>
      <c r="E7" s="431"/>
      <c r="F7" s="431"/>
      <c r="G7" s="431"/>
      <c r="H7" s="431"/>
      <c r="I7" s="431"/>
      <c r="J7" s="431"/>
      <c r="K7" s="17"/>
      <c r="L7" s="17"/>
      <c r="M7" s="17"/>
      <c r="N7" s="17"/>
      <c r="O7" s="17"/>
      <c r="P7" s="17"/>
      <c r="Q7" s="17"/>
    </row>
    <row r="8" spans="1:17" ht="15" customHeight="1" x14ac:dyDescent="0.2"/>
    <row r="9" spans="1:17" ht="33" customHeight="1" x14ac:dyDescent="0.2">
      <c r="A9" s="424" t="s">
        <v>169</v>
      </c>
      <c r="B9" s="424"/>
      <c r="C9" s="424"/>
      <c r="D9" s="425" t="s">
        <v>198</v>
      </c>
      <c r="E9" s="425"/>
      <c r="F9" s="425"/>
      <c r="G9" s="425"/>
      <c r="H9" s="425"/>
      <c r="I9" s="425"/>
      <c r="J9" s="425"/>
    </row>
    <row r="10" spans="1:17" ht="15" customHeight="1" x14ac:dyDescent="0.25">
      <c r="A10" s="21"/>
      <c r="B10" s="20"/>
      <c r="C10" s="20"/>
      <c r="D10" s="19"/>
      <c r="E10" s="17"/>
      <c r="F10" s="17"/>
      <c r="G10" s="17"/>
      <c r="H10" s="17"/>
      <c r="I10" s="17"/>
      <c r="J10" s="17"/>
    </row>
    <row r="11" spans="1:17" ht="48" customHeight="1" x14ac:dyDescent="0.2">
      <c r="A11" s="424" t="s">
        <v>175</v>
      </c>
      <c r="B11" s="426"/>
      <c r="C11" s="426"/>
      <c r="D11" s="427"/>
      <c r="E11" s="427"/>
      <c r="F11" s="427"/>
      <c r="G11" s="427"/>
      <c r="H11" s="427"/>
      <c r="I11" s="427"/>
      <c r="J11" s="427"/>
    </row>
    <row r="12" spans="1:17" ht="14.25" customHeight="1" x14ac:dyDescent="0.2">
      <c r="A12" s="21"/>
      <c r="B12" s="22"/>
      <c r="C12" s="22"/>
      <c r="D12" s="17"/>
      <c r="E12" s="17"/>
      <c r="F12" s="17"/>
      <c r="G12" s="17"/>
      <c r="H12" s="38" t="s">
        <v>39</v>
      </c>
      <c r="I12" s="38" t="s">
        <v>139</v>
      </c>
      <c r="J12" s="17"/>
    </row>
    <row r="13" spans="1:17" ht="15" customHeight="1" x14ac:dyDescent="0.25">
      <c r="A13" s="24" t="s">
        <v>176</v>
      </c>
      <c r="C13" s="22"/>
      <c r="D13" s="19"/>
      <c r="E13" s="17"/>
      <c r="F13" s="17"/>
      <c r="G13" s="17"/>
      <c r="H13" s="171">
        <v>0.05</v>
      </c>
      <c r="I13" s="171">
        <v>0.1</v>
      </c>
      <c r="J13" s="17"/>
    </row>
    <row r="14" spans="1:17" ht="15" customHeight="1" x14ac:dyDescent="0.25">
      <c r="A14" s="24" t="s">
        <v>177</v>
      </c>
      <c r="C14" s="22"/>
      <c r="D14" s="19"/>
      <c r="E14" s="17"/>
      <c r="F14" s="17"/>
      <c r="G14" s="17"/>
      <c r="H14" s="171">
        <v>0.05</v>
      </c>
      <c r="I14" s="171">
        <v>0.1</v>
      </c>
      <c r="J14" s="17"/>
    </row>
    <row r="15" spans="1:17" ht="15" customHeight="1" x14ac:dyDescent="0.25">
      <c r="A15" s="24" t="s">
        <v>178</v>
      </c>
      <c r="C15" s="22"/>
      <c r="D15" s="19"/>
      <c r="E15" s="17"/>
      <c r="F15" s="17"/>
      <c r="G15" s="17"/>
      <c r="H15" s="171">
        <v>0.05</v>
      </c>
      <c r="I15" s="171">
        <v>0.1</v>
      </c>
      <c r="J15" s="17"/>
    </row>
    <row r="16" spans="1:17" x14ac:dyDescent="0.2">
      <c r="A16" s="24" t="s">
        <v>179</v>
      </c>
      <c r="H16" s="171">
        <v>0.05</v>
      </c>
      <c r="I16" s="171">
        <v>0</v>
      </c>
    </row>
    <row r="17" spans="1:1" x14ac:dyDescent="0.2">
      <c r="A17" s="18"/>
    </row>
    <row r="18" spans="1:1" x14ac:dyDescent="0.2">
      <c r="A18" s="25" t="s">
        <v>97</v>
      </c>
    </row>
  </sheetData>
  <mergeCells count="9">
    <mergeCell ref="E1:I1"/>
    <mergeCell ref="A9:C9"/>
    <mergeCell ref="D9:J9"/>
    <mergeCell ref="A11:J11"/>
    <mergeCell ref="A3:J3"/>
    <mergeCell ref="A5:C5"/>
    <mergeCell ref="D5:J5"/>
    <mergeCell ref="A7:C7"/>
    <mergeCell ref="D7:J7"/>
  </mergeCells>
  <phoneticPr fontId="0" type="noConversion"/>
  <printOptions horizontalCentered="1"/>
  <pageMargins left="0.75" right="0.75" top="1" bottom="1" header="0.5" footer="0.5"/>
  <pageSetup scale="74" fitToHeight="0"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showZeros="0" workbookViewId="0"/>
  </sheetViews>
  <sheetFormatPr defaultRowHeight="12.75" x14ac:dyDescent="0.2"/>
  <cols>
    <col min="1" max="2" width="2.7109375" style="39" customWidth="1"/>
    <col min="3" max="3" width="13.7109375" style="39" customWidth="1"/>
    <col min="4" max="4" width="6.140625" style="39" customWidth="1"/>
    <col min="5" max="5" width="9.140625" style="39"/>
    <col min="6" max="6" width="14.7109375" style="84" customWidth="1"/>
    <col min="7" max="8" width="1.7109375" style="39" customWidth="1"/>
    <col min="9" max="12" width="14.7109375" style="39" customWidth="1"/>
    <col min="13" max="13" width="1.7109375" style="39" customWidth="1"/>
    <col min="14" max="16384" width="9.140625" style="39"/>
  </cols>
  <sheetData>
    <row r="1" spans="1:13" ht="12.95" customHeight="1" x14ac:dyDescent="0.2">
      <c r="A1" s="27" t="s">
        <v>100</v>
      </c>
      <c r="B1" s="27"/>
      <c r="C1" s="27"/>
      <c r="D1" s="27"/>
      <c r="E1" s="1"/>
      <c r="F1" s="89"/>
      <c r="G1" s="1"/>
      <c r="H1" s="1"/>
      <c r="I1" s="1"/>
      <c r="J1" s="1"/>
      <c r="K1" s="1"/>
      <c r="L1" s="4" t="s">
        <v>180</v>
      </c>
      <c r="M1" s="1"/>
    </row>
    <row r="2" spans="1:13" ht="12.95" customHeight="1" x14ac:dyDescent="0.2">
      <c r="A2" s="27" t="s">
        <v>0</v>
      </c>
      <c r="B2" s="27"/>
      <c r="C2" s="27"/>
      <c r="D2" s="27"/>
      <c r="E2" s="2"/>
      <c r="F2" s="85"/>
      <c r="G2" s="1"/>
      <c r="H2" s="1"/>
      <c r="I2" s="1"/>
      <c r="J2" s="1"/>
      <c r="K2" s="35" t="s">
        <v>44</v>
      </c>
      <c r="L2" s="40" t="s">
        <v>128</v>
      </c>
      <c r="M2" s="41"/>
    </row>
    <row r="3" spans="1:13" ht="6.75" customHeight="1" x14ac:dyDescent="0.2">
      <c r="A3" s="42"/>
      <c r="B3" s="5"/>
      <c r="C3" s="1"/>
      <c r="D3" s="1"/>
      <c r="E3" s="1"/>
      <c r="F3" s="89"/>
      <c r="G3" s="1"/>
      <c r="H3" s="1"/>
      <c r="I3" s="1"/>
      <c r="J3" s="1"/>
      <c r="K3" s="1"/>
      <c r="L3" s="1"/>
      <c r="M3" s="1"/>
    </row>
    <row r="4" spans="1:13" ht="5.0999999999999996" customHeight="1" thickBot="1" x14ac:dyDescent="0.25">
      <c r="A4" s="43"/>
      <c r="B4" s="43"/>
      <c r="C4" s="43"/>
      <c r="D4" s="43"/>
      <c r="E4" s="43"/>
      <c r="F4" s="286"/>
      <c r="G4" s="43"/>
      <c r="H4" s="43"/>
      <c r="I4" s="43"/>
      <c r="J4" s="43"/>
      <c r="K4" s="43"/>
      <c r="L4" s="43"/>
      <c r="M4" s="43"/>
    </row>
    <row r="5" spans="1:13" ht="5.0999999999999996" customHeight="1" thickTop="1" x14ac:dyDescent="0.2">
      <c r="A5" s="44"/>
      <c r="B5" s="45"/>
      <c r="C5" s="45"/>
      <c r="D5" s="45"/>
      <c r="E5" s="45"/>
      <c r="G5" s="45"/>
      <c r="H5" s="45"/>
      <c r="I5" s="45"/>
      <c r="J5" s="45"/>
      <c r="K5" s="45"/>
      <c r="L5" s="45"/>
      <c r="M5" s="46"/>
    </row>
    <row r="6" spans="1:13" ht="12.95" customHeight="1" x14ac:dyDescent="0.2">
      <c r="A6" s="44"/>
      <c r="B6" s="45" t="s">
        <v>107</v>
      </c>
      <c r="C6" s="47"/>
      <c r="D6" s="3" t="s">
        <v>1</v>
      </c>
      <c r="E6" s="45"/>
      <c r="G6" s="1" t="s">
        <v>99</v>
      </c>
      <c r="K6" s="416" t="s">
        <v>3</v>
      </c>
      <c r="L6" s="45"/>
      <c r="M6" s="46"/>
    </row>
    <row r="7" spans="1:13" ht="12.95" customHeight="1" x14ac:dyDescent="0.2">
      <c r="A7" s="44"/>
      <c r="B7" s="45" t="s">
        <v>108</v>
      </c>
      <c r="C7" s="45"/>
      <c r="D7" s="3" t="s">
        <v>5</v>
      </c>
      <c r="E7" s="45"/>
      <c r="G7" s="1" t="s">
        <v>4</v>
      </c>
      <c r="K7" s="398" t="s">
        <v>187</v>
      </c>
      <c r="L7" s="45"/>
      <c r="M7" s="46"/>
    </row>
    <row r="8" spans="1:13" ht="12.95" customHeight="1" x14ac:dyDescent="0.2">
      <c r="A8" s="44"/>
      <c r="B8" s="45" t="s">
        <v>105</v>
      </c>
      <c r="C8" s="45"/>
      <c r="D8" s="3" t="s">
        <v>101</v>
      </c>
      <c r="E8" s="45"/>
      <c r="G8" s="1" t="s">
        <v>6</v>
      </c>
      <c r="K8" s="64" t="s">
        <v>47</v>
      </c>
      <c r="L8" s="45"/>
      <c r="M8" s="46"/>
    </row>
    <row r="9" spans="1:13" ht="12.95" customHeight="1" x14ac:dyDescent="0.2">
      <c r="A9" s="44"/>
      <c r="B9" s="45" t="s">
        <v>109</v>
      </c>
      <c r="C9" s="45"/>
      <c r="D9" s="3" t="s">
        <v>102</v>
      </c>
      <c r="E9" s="45"/>
      <c r="G9" s="1" t="s">
        <v>211</v>
      </c>
      <c r="K9" s="293" t="s">
        <v>210</v>
      </c>
      <c r="L9" s="45"/>
      <c r="M9" s="48"/>
    </row>
    <row r="10" spans="1:13" ht="12.95" customHeight="1" x14ac:dyDescent="0.2">
      <c r="A10" s="44"/>
      <c r="B10" s="45" t="s">
        <v>45</v>
      </c>
      <c r="C10" s="45"/>
      <c r="D10" s="3" t="s">
        <v>7</v>
      </c>
      <c r="E10" s="45"/>
      <c r="G10" s="1" t="s">
        <v>185</v>
      </c>
      <c r="K10" s="293" t="s">
        <v>212</v>
      </c>
      <c r="L10" s="45"/>
      <c r="M10" s="48"/>
    </row>
    <row r="11" spans="1:13" ht="12.95" customHeight="1" x14ac:dyDescent="0.2">
      <c r="A11" s="44"/>
      <c r="B11" s="45" t="s">
        <v>110</v>
      </c>
      <c r="C11" s="45"/>
      <c r="D11" s="414" t="s">
        <v>95</v>
      </c>
      <c r="E11" s="45"/>
      <c r="G11" s="49" t="s">
        <v>184</v>
      </c>
      <c r="K11" s="293" t="s">
        <v>213</v>
      </c>
      <c r="L11" s="45"/>
      <c r="M11" s="48"/>
    </row>
    <row r="12" spans="1:13" ht="12.95" customHeight="1" x14ac:dyDescent="0.2">
      <c r="A12" s="44"/>
      <c r="B12" s="45" t="s">
        <v>106</v>
      </c>
      <c r="C12" s="45"/>
      <c r="D12" s="3" t="s">
        <v>96</v>
      </c>
      <c r="E12" s="45"/>
      <c r="G12" s="1" t="s">
        <v>186</v>
      </c>
      <c r="K12" s="293" t="s">
        <v>214</v>
      </c>
      <c r="L12" s="45"/>
      <c r="M12" s="48"/>
    </row>
    <row r="13" spans="1:13" ht="12.95" customHeight="1" x14ac:dyDescent="0.2">
      <c r="A13" s="44"/>
      <c r="B13" s="45" t="s">
        <v>46</v>
      </c>
      <c r="D13" s="3" t="s">
        <v>9</v>
      </c>
      <c r="E13" s="45"/>
      <c r="G13" s="50" t="s">
        <v>10</v>
      </c>
      <c r="K13" s="293" t="s">
        <v>11</v>
      </c>
      <c r="L13" s="45"/>
      <c r="M13" s="46"/>
    </row>
    <row r="14" spans="1:13" ht="0.75" customHeight="1" thickBot="1" x14ac:dyDescent="0.25">
      <c r="A14" s="51"/>
      <c r="B14" s="30"/>
      <c r="C14" s="31"/>
      <c r="D14" s="32"/>
      <c r="E14" s="43"/>
      <c r="F14" s="286"/>
      <c r="G14" s="43"/>
      <c r="H14" s="43"/>
      <c r="I14" s="43"/>
      <c r="J14" s="43"/>
      <c r="K14" s="43"/>
      <c r="L14" s="43"/>
      <c r="M14" s="33"/>
    </row>
    <row r="15" spans="1:13" ht="0.75" customHeight="1" thickTop="1" x14ac:dyDescent="0.2">
      <c r="A15" s="44"/>
      <c r="B15" s="355"/>
      <c r="C15" s="356"/>
      <c r="D15" s="357"/>
      <c r="E15" s="66"/>
      <c r="F15" s="86"/>
      <c r="G15" s="66"/>
      <c r="H15" s="66"/>
      <c r="I15" s="66"/>
      <c r="J15" s="66"/>
      <c r="K15" s="66"/>
      <c r="L15" s="66"/>
      <c r="M15" s="46"/>
    </row>
    <row r="16" spans="1:13" ht="0.75" customHeight="1" x14ac:dyDescent="0.2">
      <c r="A16" s="44"/>
      <c r="B16" s="355"/>
      <c r="C16" s="356"/>
      <c r="D16" s="357"/>
      <c r="E16" s="66"/>
      <c r="F16" s="86"/>
      <c r="G16" s="66"/>
      <c r="H16" s="66"/>
      <c r="I16" s="66"/>
      <c r="J16" s="66"/>
      <c r="K16" s="66"/>
      <c r="L16" s="66"/>
      <c r="M16" s="46"/>
    </row>
    <row r="17" spans="1:13" ht="10.5" customHeight="1" x14ac:dyDescent="0.2">
      <c r="A17" s="44"/>
      <c r="B17" s="42" t="s">
        <v>205</v>
      </c>
      <c r="C17" s="52"/>
      <c r="D17" s="53"/>
      <c r="E17" s="44"/>
      <c r="G17" s="46"/>
      <c r="H17" s="45"/>
      <c r="I17" s="45"/>
      <c r="J17" s="45"/>
      <c r="K17" s="45"/>
      <c r="L17" s="45"/>
      <c r="M17" s="46"/>
    </row>
    <row r="18" spans="1:13" ht="12.95" customHeight="1" x14ac:dyDescent="0.2">
      <c r="A18" s="44"/>
      <c r="B18" s="42"/>
      <c r="C18" s="415" t="s">
        <v>3</v>
      </c>
      <c r="D18" s="53"/>
      <c r="E18" s="44"/>
      <c r="G18" s="46"/>
      <c r="H18" s="45"/>
      <c r="I18" s="45"/>
      <c r="J18" s="45"/>
      <c r="K18" s="45"/>
      <c r="L18" s="45"/>
      <c r="M18" s="46"/>
    </row>
    <row r="19" spans="1:13" ht="10.5" customHeight="1" x14ac:dyDescent="0.2">
      <c r="A19" s="44"/>
      <c r="B19" s="42"/>
      <c r="C19" s="52"/>
      <c r="D19" s="53"/>
      <c r="E19" s="44"/>
      <c r="G19" s="46"/>
      <c r="H19" s="45"/>
      <c r="I19" s="45"/>
      <c r="J19" s="45"/>
      <c r="K19" s="45"/>
      <c r="L19" s="45"/>
      <c r="M19" s="46"/>
    </row>
    <row r="20" spans="1:13" ht="12.95" customHeight="1" x14ac:dyDescent="0.2">
      <c r="A20" s="7"/>
      <c r="B20" s="5" t="s">
        <v>206</v>
      </c>
      <c r="C20" s="45"/>
      <c r="D20" s="4"/>
      <c r="E20" s="44"/>
      <c r="F20" s="287" t="s">
        <v>12</v>
      </c>
      <c r="G20" s="46"/>
      <c r="H20" s="45"/>
      <c r="I20" s="432" t="s">
        <v>13</v>
      </c>
      <c r="J20" s="432"/>
      <c r="K20" s="432"/>
      <c r="L20" s="56"/>
      <c r="M20" s="46"/>
    </row>
    <row r="21" spans="1:13" ht="12.95" customHeight="1" x14ac:dyDescent="0.2">
      <c r="A21" s="57"/>
      <c r="B21" s="45"/>
      <c r="C21" s="415" t="s">
        <v>3</v>
      </c>
      <c r="D21" s="59"/>
      <c r="E21" s="60" t="s">
        <v>14</v>
      </c>
      <c r="F21" s="396" t="str">
        <f>K8</f>
        <v>(Phase)</v>
      </c>
      <c r="G21" s="362"/>
      <c r="H21" s="363"/>
      <c r="I21" s="397" t="s">
        <v>15</v>
      </c>
      <c r="J21" s="397" t="s">
        <v>15</v>
      </c>
      <c r="K21" s="397" t="s">
        <v>15</v>
      </c>
      <c r="L21" s="364" t="s">
        <v>15</v>
      </c>
      <c r="M21" s="46"/>
    </row>
    <row r="22" spans="1:13" ht="12.95" customHeight="1" x14ac:dyDescent="0.2">
      <c r="A22" s="44"/>
      <c r="B22" s="42"/>
      <c r="C22" s="58"/>
      <c r="D22" s="61"/>
      <c r="E22" s="15" t="s">
        <v>159</v>
      </c>
      <c r="F22" s="399" t="str">
        <f>K7</f>
        <v>(Date)</v>
      </c>
      <c r="G22" s="365"/>
      <c r="H22" s="366"/>
      <c r="I22" s="40" t="s">
        <v>16</v>
      </c>
      <c r="J22" s="40" t="s">
        <v>16</v>
      </c>
      <c r="K22" s="40" t="s">
        <v>16</v>
      </c>
      <c r="L22" s="367" t="s">
        <v>16</v>
      </c>
      <c r="M22" s="46"/>
    </row>
    <row r="23" spans="1:13" ht="12.95" customHeight="1" x14ac:dyDescent="0.2">
      <c r="A23" s="44"/>
      <c r="B23" s="42" t="s">
        <v>113</v>
      </c>
      <c r="C23" s="45"/>
      <c r="D23" s="61"/>
      <c r="E23" s="15"/>
      <c r="F23" s="367"/>
      <c r="G23" s="365"/>
      <c r="H23" s="366"/>
      <c r="I23" s="367"/>
      <c r="J23" s="367"/>
      <c r="K23" s="367"/>
      <c r="L23" s="367"/>
      <c r="M23" s="46"/>
    </row>
    <row r="24" spans="1:13" ht="12.95" customHeight="1" x14ac:dyDescent="0.2">
      <c r="A24" s="28"/>
      <c r="C24" s="63" t="s">
        <v>17</v>
      </c>
      <c r="D24" s="14"/>
      <c r="E24" s="385" t="e">
        <f>F24/$C$21</f>
        <v>#VALUE!</v>
      </c>
      <c r="F24" s="408" t="s">
        <v>144</v>
      </c>
      <c r="G24" s="409"/>
      <c r="H24" s="410"/>
      <c r="I24" s="408" t="s">
        <v>144</v>
      </c>
      <c r="J24" s="408" t="s">
        <v>144</v>
      </c>
      <c r="K24" s="408" t="s">
        <v>144</v>
      </c>
      <c r="L24" s="408" t="s">
        <v>144</v>
      </c>
      <c r="M24" s="289"/>
    </row>
    <row r="25" spans="1:13" ht="12.95" customHeight="1" x14ac:dyDescent="0.2">
      <c r="A25" s="28"/>
      <c r="B25" s="29"/>
      <c r="C25" s="63" t="s">
        <v>18</v>
      </c>
      <c r="D25" s="45"/>
      <c r="E25" s="385" t="e">
        <f t="shared" ref="E25:E31" si="0">F25/$C$21</f>
        <v>#VALUE!</v>
      </c>
      <c r="F25" s="408" t="s">
        <v>144</v>
      </c>
      <c r="G25" s="409"/>
      <c r="H25" s="410"/>
      <c r="I25" s="408" t="s">
        <v>144</v>
      </c>
      <c r="J25" s="408" t="s">
        <v>144</v>
      </c>
      <c r="K25" s="408" t="s">
        <v>144</v>
      </c>
      <c r="L25" s="408" t="s">
        <v>144</v>
      </c>
      <c r="M25" s="289"/>
    </row>
    <row r="26" spans="1:13" ht="12.95" customHeight="1" x14ac:dyDescent="0.2">
      <c r="A26" s="28"/>
      <c r="B26" s="29"/>
      <c r="C26" s="63" t="s">
        <v>19</v>
      </c>
      <c r="D26" s="45"/>
      <c r="E26" s="385" t="e">
        <f t="shared" si="0"/>
        <v>#VALUE!</v>
      </c>
      <c r="F26" s="408" t="s">
        <v>144</v>
      </c>
      <c r="G26" s="409"/>
      <c r="H26" s="410"/>
      <c r="I26" s="408" t="s">
        <v>144</v>
      </c>
      <c r="J26" s="408" t="s">
        <v>144</v>
      </c>
      <c r="K26" s="408" t="s">
        <v>144</v>
      </c>
      <c r="L26" s="408" t="s">
        <v>144</v>
      </c>
      <c r="M26" s="289"/>
    </row>
    <row r="27" spans="1:13" ht="12.95" customHeight="1" x14ac:dyDescent="0.2">
      <c r="A27" s="28"/>
      <c r="B27" s="29"/>
      <c r="C27" s="63" t="s">
        <v>20</v>
      </c>
      <c r="D27" s="45"/>
      <c r="E27" s="385" t="e">
        <f t="shared" si="0"/>
        <v>#VALUE!</v>
      </c>
      <c r="F27" s="408" t="s">
        <v>144</v>
      </c>
      <c r="G27" s="409"/>
      <c r="H27" s="410"/>
      <c r="I27" s="408" t="s">
        <v>144</v>
      </c>
      <c r="J27" s="408" t="s">
        <v>144</v>
      </c>
      <c r="K27" s="408" t="s">
        <v>144</v>
      </c>
      <c r="L27" s="408" t="s">
        <v>144</v>
      </c>
      <c r="M27" s="289"/>
    </row>
    <row r="28" spans="1:13" ht="12.95" customHeight="1" x14ac:dyDescent="0.2">
      <c r="A28" s="28"/>
      <c r="B28" s="29"/>
      <c r="C28" s="63" t="s">
        <v>21</v>
      </c>
      <c r="D28" s="45"/>
      <c r="E28" s="385" t="e">
        <f t="shared" si="0"/>
        <v>#VALUE!</v>
      </c>
      <c r="F28" s="408" t="s">
        <v>144</v>
      </c>
      <c r="G28" s="409"/>
      <c r="H28" s="410"/>
      <c r="I28" s="408" t="s">
        <v>144</v>
      </c>
      <c r="J28" s="408" t="s">
        <v>144</v>
      </c>
      <c r="K28" s="408" t="s">
        <v>144</v>
      </c>
      <c r="L28" s="408" t="s">
        <v>144</v>
      </c>
      <c r="M28" s="289"/>
    </row>
    <row r="29" spans="1:13" ht="12.95" customHeight="1" x14ac:dyDescent="0.2">
      <c r="A29" s="28"/>
      <c r="B29" s="29"/>
      <c r="C29" s="63" t="s">
        <v>22</v>
      </c>
      <c r="D29" s="45"/>
      <c r="E29" s="385" t="e">
        <f t="shared" si="0"/>
        <v>#VALUE!</v>
      </c>
      <c r="F29" s="408" t="s">
        <v>144</v>
      </c>
      <c r="G29" s="409"/>
      <c r="H29" s="410"/>
      <c r="I29" s="408" t="s">
        <v>144</v>
      </c>
      <c r="J29" s="408" t="s">
        <v>144</v>
      </c>
      <c r="K29" s="408" t="s">
        <v>144</v>
      </c>
      <c r="L29" s="408" t="s">
        <v>144</v>
      </c>
      <c r="M29" s="289"/>
    </row>
    <row r="30" spans="1:13" ht="12.95" customHeight="1" x14ac:dyDescent="0.2">
      <c r="A30" s="28"/>
      <c r="B30" s="29"/>
      <c r="C30" s="64" t="s">
        <v>23</v>
      </c>
      <c r="D30" s="45"/>
      <c r="E30" s="385" t="e">
        <f t="shared" si="0"/>
        <v>#VALUE!</v>
      </c>
      <c r="F30" s="408" t="s">
        <v>144</v>
      </c>
      <c r="G30" s="409"/>
      <c r="H30" s="410"/>
      <c r="I30" s="408" t="s">
        <v>144</v>
      </c>
      <c r="J30" s="408" t="s">
        <v>144</v>
      </c>
      <c r="K30" s="408" t="s">
        <v>144</v>
      </c>
      <c r="L30" s="408" t="s">
        <v>144</v>
      </c>
      <c r="M30" s="289"/>
    </row>
    <row r="31" spans="1:13" ht="12.95" customHeight="1" x14ac:dyDescent="0.2">
      <c r="A31" s="28"/>
      <c r="B31" s="29"/>
      <c r="C31" s="64" t="s">
        <v>23</v>
      </c>
      <c r="D31" s="45"/>
      <c r="E31" s="385" t="e">
        <f t="shared" si="0"/>
        <v>#VALUE!</v>
      </c>
      <c r="F31" s="408" t="s">
        <v>144</v>
      </c>
      <c r="G31" s="409"/>
      <c r="H31" s="410"/>
      <c r="I31" s="408" t="s">
        <v>144</v>
      </c>
      <c r="J31" s="408" t="s">
        <v>144</v>
      </c>
      <c r="K31" s="408" t="s">
        <v>144</v>
      </c>
      <c r="L31" s="408" t="s">
        <v>144</v>
      </c>
      <c r="M31" s="289"/>
    </row>
    <row r="32" spans="1:13" ht="12.95" customHeight="1" x14ac:dyDescent="0.2">
      <c r="A32" s="44"/>
      <c r="B32" s="42"/>
      <c r="C32" s="52"/>
      <c r="D32" s="14"/>
      <c r="E32" s="390"/>
      <c r="F32" s="392" t="s">
        <v>24</v>
      </c>
      <c r="G32" s="306"/>
      <c r="H32" s="300"/>
      <c r="I32" s="392" t="s">
        <v>24</v>
      </c>
      <c r="J32" s="392" t="s">
        <v>24</v>
      </c>
      <c r="K32" s="392" t="s">
        <v>24</v>
      </c>
      <c r="L32" s="392" t="s">
        <v>24</v>
      </c>
      <c r="M32" s="289"/>
    </row>
    <row r="33" spans="1:13" x14ac:dyDescent="0.2">
      <c r="A33" s="44"/>
      <c r="B33" s="42" t="s">
        <v>165</v>
      </c>
      <c r="C33" s="45"/>
      <c r="D33" s="1"/>
      <c r="E33" s="385" t="e">
        <f>F33/$C$21</f>
        <v>#DIV/0!</v>
      </c>
      <c r="F33" s="411">
        <f>SUM(F24:F31)</f>
        <v>0</v>
      </c>
      <c r="G33" s="412"/>
      <c r="H33" s="392"/>
      <c r="I33" s="411">
        <f>SUM(I24:I31)</f>
        <v>0</v>
      </c>
      <c r="J33" s="411">
        <f>SUM(J24:J31)</f>
        <v>0</v>
      </c>
      <c r="K33" s="411">
        <f>SUM(K24:K31)</f>
        <v>0</v>
      </c>
      <c r="L33" s="411">
        <f>SUM(L24:L31)</f>
        <v>0</v>
      </c>
      <c r="M33" s="289"/>
    </row>
    <row r="34" spans="1:13" ht="12.95" customHeight="1" x14ac:dyDescent="0.2">
      <c r="A34" s="44"/>
      <c r="B34" s="42"/>
      <c r="C34" s="52"/>
      <c r="D34" s="14"/>
      <c r="E34" s="386"/>
      <c r="F34" s="320"/>
      <c r="G34" s="391"/>
      <c r="H34" s="320"/>
      <c r="I34" s="320"/>
      <c r="J34" s="320"/>
      <c r="K34" s="320"/>
      <c r="L34" s="320"/>
      <c r="M34" s="289"/>
    </row>
    <row r="35" spans="1:13" ht="12.95" customHeight="1" x14ac:dyDescent="0.2">
      <c r="A35" s="44"/>
      <c r="B35" s="42" t="s">
        <v>25</v>
      </c>
      <c r="C35" s="45"/>
      <c r="D35" s="14"/>
      <c r="E35" s="386"/>
      <c r="F35" s="321">
        <v>0</v>
      </c>
      <c r="G35" s="391"/>
      <c r="H35" s="320"/>
      <c r="I35" s="321">
        <v>0</v>
      </c>
      <c r="J35" s="321">
        <v>0</v>
      </c>
      <c r="K35" s="321">
        <v>0</v>
      </c>
      <c r="L35" s="321">
        <v>0</v>
      </c>
      <c r="M35" s="289"/>
    </row>
    <row r="36" spans="1:13" ht="12.95" customHeight="1" x14ac:dyDescent="0.2">
      <c r="A36" s="44"/>
      <c r="B36" s="42"/>
      <c r="C36" s="45" t="s">
        <v>114</v>
      </c>
      <c r="D36" s="14"/>
      <c r="E36" s="386"/>
      <c r="F36" s="408" t="s">
        <v>144</v>
      </c>
      <c r="G36" s="409"/>
      <c r="H36" s="410"/>
      <c r="I36" s="408" t="s">
        <v>144</v>
      </c>
      <c r="J36" s="408" t="s">
        <v>144</v>
      </c>
      <c r="K36" s="408" t="s">
        <v>144</v>
      </c>
      <c r="L36" s="408" t="s">
        <v>144</v>
      </c>
      <c r="M36" s="289"/>
    </row>
    <row r="37" spans="1:13" ht="12.95" customHeight="1" x14ac:dyDescent="0.2">
      <c r="A37" s="44"/>
      <c r="C37" s="42" t="s">
        <v>104</v>
      </c>
      <c r="D37" s="45"/>
      <c r="E37" s="386"/>
      <c r="F37" s="408" t="s">
        <v>144</v>
      </c>
      <c r="G37" s="409"/>
      <c r="H37" s="410"/>
      <c r="I37" s="408" t="s">
        <v>144</v>
      </c>
      <c r="J37" s="408" t="s">
        <v>144</v>
      </c>
      <c r="K37" s="408" t="s">
        <v>144</v>
      </c>
      <c r="L37" s="408" t="s">
        <v>144</v>
      </c>
      <c r="M37" s="289"/>
    </row>
    <row r="38" spans="1:13" ht="12.95" customHeight="1" x14ac:dyDescent="0.2">
      <c r="A38" s="44"/>
      <c r="C38" s="42" t="s">
        <v>26</v>
      </c>
      <c r="D38" s="45"/>
      <c r="E38" s="386"/>
      <c r="F38" s="408" t="s">
        <v>144</v>
      </c>
      <c r="G38" s="409"/>
      <c r="H38" s="410"/>
      <c r="I38" s="408" t="s">
        <v>144</v>
      </c>
      <c r="J38" s="408" t="s">
        <v>144</v>
      </c>
      <c r="K38" s="408" t="s">
        <v>144</v>
      </c>
      <c r="L38" s="408" t="s">
        <v>144</v>
      </c>
      <c r="M38" s="289"/>
    </row>
    <row r="39" spans="1:13" ht="12.95" customHeight="1" x14ac:dyDescent="0.2">
      <c r="A39" s="44"/>
      <c r="C39" s="64" t="s">
        <v>23</v>
      </c>
      <c r="D39" s="45"/>
      <c r="E39" s="386"/>
      <c r="F39" s="408" t="s">
        <v>144</v>
      </c>
      <c r="G39" s="409"/>
      <c r="H39" s="410"/>
      <c r="I39" s="408" t="s">
        <v>144</v>
      </c>
      <c r="J39" s="408" t="s">
        <v>144</v>
      </c>
      <c r="K39" s="408" t="s">
        <v>144</v>
      </c>
      <c r="L39" s="408" t="s">
        <v>144</v>
      </c>
      <c r="M39" s="289"/>
    </row>
    <row r="40" spans="1:13" ht="8.25" customHeight="1" x14ac:dyDescent="0.2">
      <c r="A40" s="44"/>
      <c r="B40" s="45"/>
      <c r="C40" s="45"/>
      <c r="D40" s="45"/>
      <c r="E40" s="386"/>
      <c r="F40" s="392" t="s">
        <v>24</v>
      </c>
      <c r="G40" s="412"/>
      <c r="H40" s="392"/>
      <c r="I40" s="392" t="s">
        <v>24</v>
      </c>
      <c r="J40" s="392" t="s">
        <v>24</v>
      </c>
      <c r="K40" s="392" t="s">
        <v>24</v>
      </c>
      <c r="L40" s="392" t="s">
        <v>24</v>
      </c>
      <c r="M40" s="289"/>
    </row>
    <row r="41" spans="1:13" ht="12.95" customHeight="1" x14ac:dyDescent="0.2">
      <c r="A41" s="44"/>
      <c r="B41" s="1" t="s">
        <v>166</v>
      </c>
      <c r="C41" s="1"/>
      <c r="D41" s="1"/>
      <c r="E41" s="385" t="e">
        <f>F41/$C$21</f>
        <v>#DIV/0!</v>
      </c>
      <c r="F41" s="411">
        <f>SUM(F35:F39)</f>
        <v>0</v>
      </c>
      <c r="G41" s="412"/>
      <c r="H41" s="392"/>
      <c r="I41" s="411">
        <f>SUM(I35:I39)</f>
        <v>0</v>
      </c>
      <c r="J41" s="411">
        <f>SUM(J35:J39)</f>
        <v>0</v>
      </c>
      <c r="K41" s="411">
        <f>SUM(K35:K39)</f>
        <v>0</v>
      </c>
      <c r="L41" s="411">
        <f>SUM(L35:L39)</f>
        <v>0</v>
      </c>
      <c r="M41" s="289"/>
    </row>
    <row r="42" spans="1:13" ht="12" customHeight="1" x14ac:dyDescent="0.2">
      <c r="A42" s="44"/>
      <c r="B42" s="66"/>
      <c r="C42" s="66"/>
      <c r="D42" s="66"/>
      <c r="E42" s="386"/>
      <c r="F42" s="393" t="s">
        <v>24</v>
      </c>
      <c r="G42" s="409"/>
      <c r="H42" s="410"/>
      <c r="I42" s="410"/>
      <c r="J42" s="410"/>
      <c r="K42" s="410"/>
      <c r="L42" s="410"/>
      <c r="M42" s="289"/>
    </row>
    <row r="43" spans="1:13" ht="11.25" customHeight="1" x14ac:dyDescent="0.2">
      <c r="A43" s="44"/>
      <c r="B43" s="67" t="s">
        <v>111</v>
      </c>
      <c r="D43" s="66"/>
      <c r="E43" s="386"/>
      <c r="F43" s="410"/>
      <c r="G43" s="409"/>
      <c r="H43" s="410"/>
      <c r="I43" s="410"/>
      <c r="J43" s="410"/>
      <c r="K43" s="410"/>
      <c r="L43" s="410"/>
      <c r="M43" s="289"/>
    </row>
    <row r="44" spans="1:13" ht="12.95" customHeight="1" x14ac:dyDescent="0.2">
      <c r="A44" s="68"/>
      <c r="B44" s="67" t="s">
        <v>112</v>
      </c>
      <c r="D44" s="69"/>
      <c r="E44" s="385" t="e">
        <f>F44/$C$21</f>
        <v>#DIV/0!</v>
      </c>
      <c r="F44" s="411">
        <f>F33+F41</f>
        <v>0</v>
      </c>
      <c r="G44" s="412"/>
      <c r="H44" s="392"/>
      <c r="I44" s="411">
        <f>I33+I41</f>
        <v>0</v>
      </c>
      <c r="J44" s="411">
        <f>J33+J41</f>
        <v>0</v>
      </c>
      <c r="K44" s="411">
        <f>K33+K41</f>
        <v>0</v>
      </c>
      <c r="L44" s="411">
        <f>L33+L41</f>
        <v>0</v>
      </c>
      <c r="M44" s="289"/>
    </row>
    <row r="45" spans="1:13" ht="13.5" customHeight="1" thickBot="1" x14ac:dyDescent="0.25">
      <c r="A45" s="44"/>
      <c r="B45" s="70"/>
      <c r="C45" s="70"/>
      <c r="D45" s="70"/>
      <c r="E45" s="388"/>
      <c r="F45" s="394"/>
      <c r="G45" s="391"/>
      <c r="H45" s="384"/>
      <c r="I45" s="395"/>
      <c r="J45" s="395"/>
      <c r="K45" s="395"/>
      <c r="L45" s="395"/>
      <c r="M45" s="361"/>
    </row>
    <row r="46" spans="1:13" ht="12.95" customHeight="1" thickTop="1" x14ac:dyDescent="0.2">
      <c r="A46" s="7"/>
      <c r="B46" s="45" t="s">
        <v>147</v>
      </c>
      <c r="C46" s="4"/>
      <c r="D46" s="45"/>
      <c r="E46" s="180"/>
      <c r="F46" s="320"/>
      <c r="G46" s="366"/>
      <c r="H46" s="372"/>
      <c r="I46" s="373" t="s">
        <v>27</v>
      </c>
      <c r="J46" s="373"/>
      <c r="K46" s="373"/>
      <c r="L46" s="374"/>
      <c r="M46" s="46"/>
    </row>
    <row r="47" spans="1:13" ht="12.95" customHeight="1" x14ac:dyDescent="0.2">
      <c r="A47" s="7"/>
      <c r="B47" s="45"/>
      <c r="C47" s="179" t="s">
        <v>171</v>
      </c>
      <c r="D47" s="45"/>
      <c r="E47" s="285" t="s">
        <v>116</v>
      </c>
      <c r="F47" s="360" t="e">
        <f>E47*$F$44</f>
        <v>#VALUE!</v>
      </c>
      <c r="G47" s="366"/>
      <c r="H47" s="372"/>
      <c r="I47" s="373"/>
      <c r="J47" s="373"/>
      <c r="K47" s="373"/>
      <c r="L47" s="374"/>
      <c r="M47" s="46"/>
    </row>
    <row r="48" spans="1:13" ht="12.95" customHeight="1" x14ac:dyDescent="0.2">
      <c r="A48" s="7"/>
      <c r="B48" s="45"/>
      <c r="C48" s="179" t="s">
        <v>172</v>
      </c>
      <c r="D48" s="45"/>
      <c r="E48" s="285" t="s">
        <v>116</v>
      </c>
      <c r="F48" s="360" t="e">
        <f t="shared" ref="F48:F53" si="1">E48*$F$44</f>
        <v>#VALUE!</v>
      </c>
      <c r="G48" s="366"/>
      <c r="H48" s="372"/>
      <c r="I48" s="373"/>
      <c r="J48" s="373"/>
      <c r="K48" s="373"/>
      <c r="L48" s="374"/>
      <c r="M48" s="46"/>
    </row>
    <row r="49" spans="1:13" ht="12.95" customHeight="1" x14ac:dyDescent="0.2">
      <c r="A49" s="44"/>
      <c r="B49" s="45"/>
      <c r="C49" s="45" t="s">
        <v>28</v>
      </c>
      <c r="D49" s="45"/>
      <c r="E49" s="285" t="s">
        <v>116</v>
      </c>
      <c r="F49" s="360" t="e">
        <f t="shared" si="1"/>
        <v>#VALUE!</v>
      </c>
      <c r="G49" s="366"/>
      <c r="H49" s="372"/>
      <c r="I49" s="370"/>
      <c r="J49" s="375" t="s">
        <v>150</v>
      </c>
      <c r="K49" s="375" t="s">
        <v>148</v>
      </c>
      <c r="L49" s="369"/>
      <c r="M49" s="46"/>
    </row>
    <row r="50" spans="1:13" ht="12.95" customHeight="1" x14ac:dyDescent="0.2">
      <c r="A50" s="44"/>
      <c r="B50" s="72"/>
      <c r="C50" s="72" t="s">
        <v>115</v>
      </c>
      <c r="D50" s="45"/>
      <c r="E50" s="285" t="s">
        <v>116</v>
      </c>
      <c r="F50" s="360" t="e">
        <f t="shared" si="1"/>
        <v>#VALUE!</v>
      </c>
      <c r="G50" s="366"/>
      <c r="H50" s="372"/>
      <c r="I50" s="370" t="s">
        <v>29</v>
      </c>
      <c r="J50" s="375" t="s">
        <v>151</v>
      </c>
      <c r="K50" s="375" t="s">
        <v>149</v>
      </c>
      <c r="L50" s="375" t="s">
        <v>202</v>
      </c>
      <c r="M50" s="46"/>
    </row>
    <row r="51" spans="1:13" ht="12.95" customHeight="1" x14ac:dyDescent="0.2">
      <c r="A51" s="44"/>
      <c r="B51" s="72"/>
      <c r="C51" s="72" t="s">
        <v>123</v>
      </c>
      <c r="D51" s="45"/>
      <c r="E51" s="285" t="s">
        <v>116</v>
      </c>
      <c r="F51" s="360" t="e">
        <f t="shared" si="1"/>
        <v>#VALUE!</v>
      </c>
      <c r="G51" s="366"/>
      <c r="H51" s="372"/>
      <c r="I51" s="370"/>
      <c r="J51" s="368" t="s">
        <v>152</v>
      </c>
      <c r="K51" s="368" t="s">
        <v>155</v>
      </c>
      <c r="L51" s="369"/>
      <c r="M51" s="46"/>
    </row>
    <row r="52" spans="1:13" ht="12.95" customHeight="1" x14ac:dyDescent="0.2">
      <c r="A52" s="44"/>
      <c r="B52" s="72"/>
      <c r="C52" s="72" t="s">
        <v>124</v>
      </c>
      <c r="D52" s="45"/>
      <c r="E52" s="285" t="s">
        <v>116</v>
      </c>
      <c r="F52" s="360" t="e">
        <f t="shared" si="1"/>
        <v>#VALUE!</v>
      </c>
      <c r="G52" s="366"/>
      <c r="H52" s="372"/>
      <c r="I52" s="370"/>
      <c r="J52" s="368" t="s">
        <v>153</v>
      </c>
      <c r="K52" s="368" t="s">
        <v>156</v>
      </c>
      <c r="L52" s="369"/>
      <c r="M52" s="46"/>
    </row>
    <row r="53" spans="1:13" ht="12.95" customHeight="1" x14ac:dyDescent="0.2">
      <c r="A53" s="44"/>
      <c r="B53" s="72"/>
      <c r="C53" s="72" t="s">
        <v>146</v>
      </c>
      <c r="D53" s="45"/>
      <c r="E53" s="285" t="s">
        <v>116</v>
      </c>
      <c r="F53" s="360" t="e">
        <f t="shared" si="1"/>
        <v>#VALUE!</v>
      </c>
      <c r="G53" s="366"/>
      <c r="H53" s="372"/>
      <c r="I53" s="370"/>
      <c r="J53" s="368" t="s">
        <v>154</v>
      </c>
      <c r="K53" s="368" t="s">
        <v>154</v>
      </c>
      <c r="L53" s="369"/>
      <c r="M53" s="46"/>
    </row>
    <row r="54" spans="1:13" ht="12.95" customHeight="1" x14ac:dyDescent="0.2">
      <c r="A54" s="44"/>
      <c r="B54" s="64"/>
      <c r="C54" s="64" t="s">
        <v>23</v>
      </c>
      <c r="D54" s="1"/>
      <c r="E54" s="285" t="s">
        <v>116</v>
      </c>
      <c r="F54" s="360"/>
      <c r="G54" s="366"/>
      <c r="H54" s="372"/>
      <c r="I54" s="366" t="s">
        <v>31</v>
      </c>
      <c r="J54" s="408" t="s">
        <v>144</v>
      </c>
      <c r="K54" s="408" t="s">
        <v>144</v>
      </c>
      <c r="L54" s="360" t="e">
        <f>J54-K54</f>
        <v>#VALUE!</v>
      </c>
      <c r="M54" s="46"/>
    </row>
    <row r="55" spans="1:13" ht="15.75" customHeight="1" x14ac:dyDescent="0.2">
      <c r="A55" s="44"/>
      <c r="B55" s="45"/>
      <c r="C55" s="45"/>
      <c r="D55" s="45"/>
      <c r="E55" s="7"/>
      <c r="F55" s="400" t="s">
        <v>24</v>
      </c>
      <c r="G55" s="366"/>
      <c r="H55" s="372"/>
      <c r="I55" s="366" t="s">
        <v>32</v>
      </c>
      <c r="J55" s="408" t="s">
        <v>144</v>
      </c>
      <c r="K55" s="408" t="s">
        <v>144</v>
      </c>
      <c r="L55" s="360" t="e">
        <f t="shared" ref="L55:L60" si="2">J55-K55</f>
        <v>#VALUE!</v>
      </c>
      <c r="M55" s="46"/>
    </row>
    <row r="56" spans="1:13" ht="12.95" customHeight="1" x14ac:dyDescent="0.2">
      <c r="A56" s="44"/>
      <c r="B56" s="1"/>
      <c r="C56" s="45"/>
      <c r="D56" s="45"/>
      <c r="E56" s="7"/>
      <c r="F56" s="360" t="e">
        <f>SUM(F49:F54)</f>
        <v>#VALUE!</v>
      </c>
      <c r="G56" s="366"/>
      <c r="H56" s="372"/>
      <c r="I56" s="366" t="s">
        <v>33</v>
      </c>
      <c r="J56" s="408" t="s">
        <v>144</v>
      </c>
      <c r="K56" s="408" t="s">
        <v>144</v>
      </c>
      <c r="L56" s="360" t="e">
        <f t="shared" si="2"/>
        <v>#VALUE!</v>
      </c>
      <c r="M56" s="46"/>
    </row>
    <row r="57" spans="1:13" ht="12.95" customHeight="1" x14ac:dyDescent="0.2">
      <c r="A57" s="44"/>
      <c r="B57" s="49"/>
      <c r="C57" s="45"/>
      <c r="D57" s="45"/>
      <c r="E57" s="65"/>
      <c r="F57" s="401" t="s">
        <v>24</v>
      </c>
      <c r="G57" s="366"/>
      <c r="H57" s="372"/>
      <c r="I57" s="366" t="s">
        <v>35</v>
      </c>
      <c r="J57" s="408" t="s">
        <v>144</v>
      </c>
      <c r="K57" s="408" t="s">
        <v>144</v>
      </c>
      <c r="L57" s="360" t="e">
        <f t="shared" si="2"/>
        <v>#VALUE!</v>
      </c>
      <c r="M57" s="46"/>
    </row>
    <row r="58" spans="1:13" ht="12.95" customHeight="1" x14ac:dyDescent="0.2">
      <c r="A58" s="71"/>
      <c r="B58" s="73" t="s">
        <v>34</v>
      </c>
      <c r="C58" s="34"/>
      <c r="D58" s="34"/>
      <c r="E58" s="385" t="e">
        <f>F58/$C$21</f>
        <v>#VALUE!</v>
      </c>
      <c r="F58" s="360" t="e">
        <f>+F44+F56</f>
        <v>#VALUE!</v>
      </c>
      <c r="G58" s="366"/>
      <c r="H58" s="372"/>
      <c r="I58" s="366" t="s">
        <v>21</v>
      </c>
      <c r="J58" s="408" t="s">
        <v>144</v>
      </c>
      <c r="K58" s="408" t="s">
        <v>144</v>
      </c>
      <c r="L58" s="360" t="e">
        <f t="shared" si="2"/>
        <v>#VALUE!</v>
      </c>
      <c r="M58" s="46"/>
    </row>
    <row r="59" spans="1:13" ht="12.95" customHeight="1" x14ac:dyDescent="0.2">
      <c r="A59" s="44"/>
      <c r="B59" s="42"/>
      <c r="C59" s="52"/>
      <c r="D59" s="53"/>
      <c r="E59" s="386"/>
      <c r="F59" s="320"/>
      <c r="G59" s="366"/>
      <c r="H59" s="372"/>
      <c r="I59" s="366" t="s">
        <v>22</v>
      </c>
      <c r="J59" s="408" t="s">
        <v>144</v>
      </c>
      <c r="K59" s="408" t="s">
        <v>144</v>
      </c>
      <c r="L59" s="360" t="e">
        <f t="shared" si="2"/>
        <v>#VALUE!</v>
      </c>
      <c r="M59" s="46"/>
    </row>
    <row r="60" spans="1:13" ht="12.95" customHeight="1" x14ac:dyDescent="0.2">
      <c r="A60" s="178"/>
      <c r="B60" s="23" t="s">
        <v>167</v>
      </c>
      <c r="C60" s="45"/>
      <c r="D60" s="45"/>
      <c r="E60" s="386"/>
      <c r="F60" s="320"/>
      <c r="G60" s="366"/>
      <c r="H60" s="372"/>
      <c r="I60" s="366" t="s">
        <v>36</v>
      </c>
      <c r="J60" s="408" t="s">
        <v>144</v>
      </c>
      <c r="K60" s="408" t="s">
        <v>144</v>
      </c>
      <c r="L60" s="360" t="e">
        <f t="shared" si="2"/>
        <v>#VALUE!</v>
      </c>
      <c r="M60" s="46"/>
    </row>
    <row r="61" spans="1:13" x14ac:dyDescent="0.2">
      <c r="A61" s="44"/>
      <c r="B61" s="45"/>
      <c r="C61" s="45" t="s">
        <v>103</v>
      </c>
      <c r="D61" s="45"/>
      <c r="E61" s="386"/>
      <c r="F61" s="300"/>
      <c r="G61" s="366"/>
      <c r="H61" s="372"/>
      <c r="I61" s="366"/>
      <c r="J61" s="366">
        <v>0</v>
      </c>
      <c r="K61" s="371"/>
      <c r="L61" s="366"/>
      <c r="M61" s="46"/>
    </row>
    <row r="62" spans="1:13" x14ac:dyDescent="0.2">
      <c r="A62" s="44"/>
      <c r="B62" s="45"/>
      <c r="C62" s="45" t="s">
        <v>161</v>
      </c>
      <c r="D62" s="45"/>
      <c r="E62" s="386"/>
      <c r="F62" s="300"/>
      <c r="G62" s="366"/>
      <c r="H62" s="372"/>
      <c r="I62" s="366"/>
      <c r="J62" s="366"/>
      <c r="K62" s="371"/>
      <c r="L62" s="366"/>
      <c r="M62" s="46"/>
    </row>
    <row r="63" spans="1:13" x14ac:dyDescent="0.2">
      <c r="A63" s="44"/>
      <c r="B63" s="64"/>
      <c r="C63" s="64" t="s">
        <v>23</v>
      </c>
      <c r="D63" s="45"/>
      <c r="E63" s="386"/>
      <c r="F63" s="300"/>
      <c r="G63" s="366"/>
      <c r="H63" s="372"/>
      <c r="I63" s="366"/>
      <c r="J63" s="376" t="s">
        <v>37</v>
      </c>
      <c r="K63" s="377"/>
      <c r="L63" s="377"/>
      <c r="M63" s="46"/>
    </row>
    <row r="64" spans="1:13" ht="11.25" customHeight="1" x14ac:dyDescent="0.2">
      <c r="A64" s="44"/>
      <c r="B64" s="74" t="s">
        <v>168</v>
      </c>
      <c r="C64" s="34"/>
      <c r="D64" s="45"/>
      <c r="E64" s="387"/>
      <c r="F64" s="392" t="s">
        <v>24</v>
      </c>
      <c r="G64" s="366"/>
      <c r="H64" s="372"/>
      <c r="I64" s="378" t="s">
        <v>38</v>
      </c>
      <c r="J64" s="378"/>
      <c r="K64" s="379"/>
      <c r="L64" s="366"/>
      <c r="M64" s="46"/>
    </row>
    <row r="65" spans="1:13" ht="12.95" customHeight="1" x14ac:dyDescent="0.2">
      <c r="A65" s="44"/>
      <c r="B65" s="1"/>
      <c r="C65" s="45"/>
      <c r="D65" s="75"/>
      <c r="E65" s="385" t="e">
        <f>F65/$C$21</f>
        <v>#DIV/0!</v>
      </c>
      <c r="F65" s="360">
        <f>SUM(F61:F63)</f>
        <v>0</v>
      </c>
      <c r="G65" s="366"/>
      <c r="H65" s="372"/>
      <c r="I65" s="380" t="s">
        <v>30</v>
      </c>
      <c r="J65" s="360">
        <f>SUM(J55:J61)</f>
        <v>0</v>
      </c>
      <c r="K65" s="360">
        <f>SUM(K55:K61)</f>
        <v>0</v>
      </c>
      <c r="L65" s="360">
        <f>J65-K65</f>
        <v>0</v>
      </c>
      <c r="M65" s="46"/>
    </row>
    <row r="66" spans="1:13" ht="12.95" customHeight="1" x14ac:dyDescent="0.2">
      <c r="A66" s="44"/>
      <c r="B66" s="1"/>
      <c r="C66" s="45"/>
      <c r="D66" s="75"/>
      <c r="E66" s="388"/>
      <c r="F66" s="392" t="s">
        <v>24</v>
      </c>
      <c r="G66" s="366"/>
      <c r="H66" s="372"/>
      <c r="I66" s="366"/>
      <c r="J66" s="366"/>
      <c r="K66" s="366"/>
      <c r="L66" s="367"/>
      <c r="M66" s="46"/>
    </row>
    <row r="67" spans="1:13" ht="12.95" customHeight="1" x14ac:dyDescent="0.2">
      <c r="A67" s="44"/>
      <c r="B67" s="358" t="s">
        <v>117</v>
      </c>
      <c r="C67" s="45"/>
      <c r="D67" s="75"/>
      <c r="E67" s="385" t="e">
        <f>F67/$C$21</f>
        <v>#VALUE!</v>
      </c>
      <c r="F67" s="402" t="e">
        <f>F58+F65</f>
        <v>#VALUE!</v>
      </c>
      <c r="G67" s="366"/>
      <c r="H67" s="372"/>
      <c r="I67" s="366"/>
      <c r="J67" s="366"/>
      <c r="K67" s="366"/>
      <c r="L67" s="367"/>
      <c r="M67" s="46"/>
    </row>
    <row r="68" spans="1:13" ht="12.95" customHeight="1" x14ac:dyDescent="0.2">
      <c r="A68" s="44"/>
      <c r="B68" s="1"/>
      <c r="C68" s="45"/>
      <c r="D68" s="75"/>
      <c r="E68" s="388"/>
      <c r="F68" s="392"/>
      <c r="G68" s="366"/>
      <c r="H68" s="372"/>
      <c r="I68" s="366"/>
      <c r="J68" s="366"/>
      <c r="K68" s="366"/>
      <c r="L68" s="367"/>
      <c r="M68" s="46"/>
    </row>
    <row r="69" spans="1:13" ht="12.95" customHeight="1" x14ac:dyDescent="0.2">
      <c r="A69" s="44"/>
      <c r="B69" s="27" t="s">
        <v>207</v>
      </c>
      <c r="C69" s="34"/>
      <c r="D69" s="75"/>
      <c r="E69" s="385" t="e">
        <f>F69/$C$18</f>
        <v>#VALUE!</v>
      </c>
      <c r="F69" s="408" t="s">
        <v>144</v>
      </c>
      <c r="G69" s="366"/>
      <c r="H69" s="372"/>
      <c r="I69" s="366"/>
      <c r="J69" s="366"/>
      <c r="K69" s="366"/>
      <c r="L69" s="367"/>
      <c r="M69" s="46"/>
    </row>
    <row r="70" spans="1:13" ht="12.95" customHeight="1" x14ac:dyDescent="0.2">
      <c r="A70" s="44"/>
      <c r="B70" s="1"/>
      <c r="C70" s="45"/>
      <c r="D70" s="75"/>
      <c r="E70" s="388"/>
      <c r="F70" s="392"/>
      <c r="G70" s="366"/>
      <c r="H70" s="372"/>
      <c r="I70" s="366"/>
      <c r="J70" s="366"/>
      <c r="K70" s="366"/>
      <c r="L70" s="367"/>
      <c r="M70" s="46"/>
    </row>
    <row r="71" spans="1:13" ht="12.95" customHeight="1" x14ac:dyDescent="0.2">
      <c r="A71" s="44"/>
      <c r="B71" s="27" t="s">
        <v>208</v>
      </c>
      <c r="C71" s="45"/>
      <c r="D71" s="75"/>
      <c r="E71" s="389" t="e">
        <f>E67-E69</f>
        <v>#VALUE!</v>
      </c>
      <c r="F71" s="403" t="e">
        <f>F67-F69</f>
        <v>#VALUE!</v>
      </c>
      <c r="G71" s="366"/>
      <c r="H71" s="372"/>
      <c r="I71" s="366"/>
      <c r="J71" s="366"/>
      <c r="K71" s="366"/>
      <c r="L71" s="367"/>
      <c r="M71" s="46"/>
    </row>
    <row r="72" spans="1:13" ht="12.95" customHeight="1" thickBot="1" x14ac:dyDescent="0.25">
      <c r="A72" s="51"/>
      <c r="B72" s="181"/>
      <c r="C72" s="181"/>
      <c r="D72" s="32"/>
      <c r="E72" s="359"/>
      <c r="F72" s="181"/>
      <c r="G72" s="286"/>
      <c r="H72" s="291"/>
      <c r="I72" s="286"/>
      <c r="J72" s="286"/>
      <c r="K72" s="286"/>
      <c r="L72" s="286"/>
      <c r="M72" s="33"/>
    </row>
    <row r="73" spans="1:13" ht="12" customHeight="1" thickTop="1" x14ac:dyDescent="0.2">
      <c r="A73" s="44" t="s">
        <v>162</v>
      </c>
      <c r="B73" s="45"/>
      <c r="C73" s="45"/>
      <c r="D73" s="45"/>
      <c r="E73" s="45"/>
      <c r="G73" s="45"/>
      <c r="H73" s="44"/>
      <c r="I73" s="45"/>
      <c r="J73" s="45"/>
      <c r="K73" s="45"/>
      <c r="L73" s="45"/>
      <c r="M73" s="46"/>
    </row>
    <row r="74" spans="1:13" ht="12.95" customHeight="1" x14ac:dyDescent="0.2">
      <c r="A74" s="172" t="s">
        <v>133</v>
      </c>
      <c r="B74" s="45"/>
      <c r="C74" s="45"/>
      <c r="D74" s="45"/>
      <c r="E74" s="45"/>
      <c r="G74" s="45"/>
      <c r="H74" s="44"/>
      <c r="I74" s="45" t="s">
        <v>40</v>
      </c>
      <c r="J74" s="45"/>
      <c r="K74" s="45"/>
      <c r="L74" s="45"/>
      <c r="M74" s="46"/>
    </row>
    <row r="75" spans="1:13" ht="12.95" customHeight="1" x14ac:dyDescent="0.2">
      <c r="A75" s="44" t="s">
        <v>41</v>
      </c>
      <c r="B75" s="76" t="s">
        <v>42</v>
      </c>
      <c r="C75" s="292" t="s">
        <v>43</v>
      </c>
      <c r="D75" s="84"/>
      <c r="E75" s="84"/>
      <c r="G75" s="45"/>
      <c r="H75" s="44"/>
      <c r="I75" s="3"/>
      <c r="J75" s="45"/>
      <c r="K75" s="45"/>
      <c r="L75" s="45"/>
      <c r="M75" s="46"/>
    </row>
    <row r="76" spans="1:13" ht="12.95" customHeight="1" x14ac:dyDescent="0.2">
      <c r="A76" s="44" t="s">
        <v>118</v>
      </c>
      <c r="B76" s="3"/>
      <c r="C76" s="321"/>
      <c r="D76" s="321"/>
      <c r="E76" s="320"/>
      <c r="F76" s="320"/>
      <c r="G76" s="320"/>
      <c r="H76" s="44"/>
      <c r="I76" s="3"/>
      <c r="J76" s="45"/>
      <c r="K76" s="45"/>
      <c r="L76" s="45"/>
      <c r="M76" s="46"/>
    </row>
    <row r="77" spans="1:13" ht="12.95" customHeight="1" x14ac:dyDescent="0.2">
      <c r="A77" s="44" t="s">
        <v>119</v>
      </c>
      <c r="B77" s="3"/>
      <c r="C77" s="321"/>
      <c r="D77" s="321"/>
      <c r="E77" s="320"/>
      <c r="F77" s="320"/>
      <c r="G77" s="320"/>
      <c r="H77" s="44"/>
      <c r="I77" s="3"/>
      <c r="J77" s="45"/>
      <c r="K77" s="45"/>
      <c r="L77" s="45"/>
      <c r="M77" s="46"/>
    </row>
    <row r="78" spans="1:13" ht="12.95" customHeight="1" x14ac:dyDescent="0.2">
      <c r="A78" s="44" t="s">
        <v>120</v>
      </c>
      <c r="B78" s="3"/>
      <c r="C78" s="321"/>
      <c r="D78" s="321"/>
      <c r="E78" s="320"/>
      <c r="F78" s="320"/>
      <c r="G78" s="320"/>
      <c r="H78" s="44"/>
      <c r="I78" s="3"/>
      <c r="J78" s="45"/>
      <c r="K78" s="45"/>
      <c r="L78" s="45"/>
      <c r="M78" s="46"/>
    </row>
    <row r="79" spans="1:13" ht="12.95" customHeight="1" x14ac:dyDescent="0.2">
      <c r="A79" s="44" t="s">
        <v>121</v>
      </c>
      <c r="B79" s="3"/>
      <c r="C79" s="321"/>
      <c r="D79" s="321"/>
      <c r="E79" s="320"/>
      <c r="F79" s="320"/>
      <c r="G79" s="320"/>
      <c r="H79" s="44"/>
      <c r="I79" s="3"/>
      <c r="J79" s="45"/>
      <c r="K79" s="45"/>
      <c r="L79" s="45"/>
      <c r="M79" s="46"/>
    </row>
    <row r="80" spans="1:13" ht="12.95" customHeight="1" x14ac:dyDescent="0.2">
      <c r="A80" s="44" t="s">
        <v>142</v>
      </c>
      <c r="B80" s="3"/>
      <c r="C80" s="321"/>
      <c r="D80" s="321"/>
      <c r="E80" s="320"/>
      <c r="F80" s="320"/>
      <c r="G80" s="320"/>
      <c r="H80" s="44"/>
      <c r="I80" s="3"/>
      <c r="J80" s="45"/>
      <c r="K80" s="45"/>
      <c r="L80" s="45"/>
      <c r="M80" s="46"/>
    </row>
    <row r="81" spans="1:13" ht="12.95" customHeight="1" x14ac:dyDescent="0.2">
      <c r="A81" s="172" t="s">
        <v>132</v>
      </c>
      <c r="B81" s="45"/>
      <c r="C81" s="320"/>
      <c r="D81" s="320"/>
      <c r="E81" s="320"/>
      <c r="F81" s="320"/>
      <c r="G81" s="320"/>
      <c r="H81" s="44"/>
      <c r="I81" s="3"/>
      <c r="J81" s="45"/>
      <c r="K81" s="45"/>
      <c r="L81" s="45"/>
      <c r="M81" s="46"/>
    </row>
    <row r="82" spans="1:13" ht="12.95" customHeight="1" x14ac:dyDescent="0.2">
      <c r="A82" s="44" t="s">
        <v>41</v>
      </c>
      <c r="B82" s="76" t="s">
        <v>42</v>
      </c>
      <c r="C82" s="381" t="s">
        <v>43</v>
      </c>
      <c r="D82" s="321"/>
      <c r="E82" s="320"/>
      <c r="F82" s="320"/>
      <c r="G82" s="320"/>
      <c r="H82" s="44"/>
      <c r="I82" s="3"/>
      <c r="J82" s="45"/>
      <c r="K82" s="45"/>
      <c r="L82" s="45"/>
      <c r="M82" s="46"/>
    </row>
    <row r="83" spans="1:13" ht="12.95" customHeight="1" x14ac:dyDescent="0.2">
      <c r="A83" s="44" t="s">
        <v>118</v>
      </c>
      <c r="B83" s="3"/>
      <c r="C83" s="321"/>
      <c r="D83" s="321"/>
      <c r="E83" s="320"/>
      <c r="F83" s="320"/>
      <c r="G83" s="320"/>
      <c r="H83" s="44"/>
      <c r="I83" s="3"/>
      <c r="J83" s="45"/>
      <c r="K83" s="45"/>
      <c r="L83" s="45"/>
      <c r="M83" s="46"/>
    </row>
    <row r="84" spans="1:13" ht="12.95" customHeight="1" x14ac:dyDescent="0.2">
      <c r="A84" s="44" t="s">
        <v>119</v>
      </c>
      <c r="B84" s="3"/>
      <c r="C84" s="321"/>
      <c r="D84" s="321"/>
      <c r="E84" s="320"/>
      <c r="F84" s="320"/>
      <c r="G84" s="320"/>
      <c r="H84" s="44"/>
      <c r="I84" s="3"/>
      <c r="J84" s="45"/>
      <c r="K84" s="45"/>
      <c r="L84" s="45"/>
      <c r="M84" s="46"/>
    </row>
    <row r="85" spans="1:13" ht="12.95" customHeight="1" x14ac:dyDescent="0.2">
      <c r="A85" s="44" t="s">
        <v>120</v>
      </c>
      <c r="B85" s="3"/>
      <c r="C85" s="321"/>
      <c r="D85" s="382"/>
      <c r="E85" s="320"/>
      <c r="F85" s="320"/>
      <c r="G85" s="320"/>
      <c r="H85" s="44"/>
      <c r="I85" s="45"/>
      <c r="J85" s="45"/>
      <c r="K85" s="45"/>
      <c r="L85" s="66"/>
      <c r="M85" s="46"/>
    </row>
    <row r="86" spans="1:13" ht="11.25" customHeight="1" thickBot="1" x14ac:dyDescent="0.25">
      <c r="A86" s="51" t="s">
        <v>121</v>
      </c>
      <c r="B86" s="77"/>
      <c r="C86" s="383"/>
      <c r="D86" s="383"/>
      <c r="E86" s="384"/>
      <c r="F86" s="384"/>
      <c r="G86" s="384"/>
      <c r="H86" s="51"/>
      <c r="I86" s="43"/>
      <c r="J86" s="6"/>
      <c r="K86" s="6"/>
      <c r="L86" s="78"/>
      <c r="M86" s="33"/>
    </row>
    <row r="87" spans="1:13" ht="12.95" customHeight="1" thickTop="1" x14ac:dyDescent="0.2">
      <c r="A87" s="1"/>
      <c r="B87" s="1"/>
      <c r="C87" s="45"/>
      <c r="D87" s="1"/>
      <c r="E87" s="45"/>
      <c r="F87" s="89"/>
      <c r="G87" s="45"/>
      <c r="H87" s="45"/>
      <c r="I87" s="45"/>
      <c r="J87" s="45"/>
      <c r="K87" s="45"/>
      <c r="L87" s="45"/>
      <c r="M87" s="45"/>
    </row>
  </sheetData>
  <mergeCells count="1">
    <mergeCell ref="I20:K20"/>
  </mergeCells>
  <phoneticPr fontId="0" type="noConversion"/>
  <hyperlinks>
    <hyperlink ref="D11" r:id="rId1" display="lgreen@asdf.com"/>
  </hyperlinks>
  <printOptions horizontalCentered="1"/>
  <pageMargins left="0.75" right="0.25" top="0.5" bottom="0.25" header="0" footer="0"/>
  <pageSetup scale="70" orientation="portrait" r:id="rId2"/>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2"/>
  <sheetViews>
    <sheetView showZeros="0" zoomScale="75" workbookViewId="0">
      <selection activeCell="B1" sqref="B1"/>
    </sheetView>
  </sheetViews>
  <sheetFormatPr defaultRowHeight="12.75" x14ac:dyDescent="0.2"/>
  <cols>
    <col min="1" max="2" width="18.5703125" style="39" customWidth="1"/>
    <col min="3" max="3" width="7.7109375" style="39" customWidth="1"/>
    <col min="4" max="4" width="5.42578125" style="39" customWidth="1"/>
    <col min="5" max="5" width="26.140625" style="39" customWidth="1"/>
    <col min="6" max="6" width="9.7109375" style="39" customWidth="1"/>
    <col min="7" max="7" width="4.7109375" style="39" customWidth="1"/>
    <col min="8" max="8" width="9.7109375" style="39" customWidth="1"/>
    <col min="9" max="9" width="12.7109375" style="39" customWidth="1"/>
    <col min="10" max="10" width="10.28515625" style="39" customWidth="1"/>
    <col min="11" max="11" width="14.140625" style="39" customWidth="1"/>
    <col min="12" max="12" width="12.7109375" style="39" customWidth="1"/>
    <col min="13" max="13" width="9.7109375" style="39" customWidth="1"/>
    <col min="14" max="14" width="12.85546875" style="39" customWidth="1"/>
    <col min="15" max="16" width="12.7109375" style="39" customWidth="1"/>
    <col min="17" max="17" width="1.7109375" style="39" customWidth="1"/>
    <col min="18" max="16384" width="9.140625" style="39"/>
  </cols>
  <sheetData>
    <row r="1" spans="1:17" x14ac:dyDescent="0.2">
      <c r="A1" s="27" t="s">
        <v>100</v>
      </c>
      <c r="B1" s="27"/>
      <c r="C1" s="27"/>
      <c r="D1" s="27"/>
      <c r="E1" s="27"/>
      <c r="F1" s="1"/>
      <c r="G1" s="1"/>
      <c r="H1" s="1"/>
      <c r="I1" s="1"/>
      <c r="J1" s="1"/>
      <c r="K1" s="1"/>
      <c r="O1" s="79" t="s">
        <v>181</v>
      </c>
      <c r="P1" s="2"/>
      <c r="Q1" s="2"/>
    </row>
    <row r="2" spans="1:17" x14ac:dyDescent="0.2">
      <c r="A2" s="27" t="s">
        <v>0</v>
      </c>
      <c r="B2" s="27"/>
      <c r="C2" s="27"/>
      <c r="D2" s="27"/>
      <c r="E2" s="27"/>
      <c r="F2" s="2"/>
      <c r="G2" s="2"/>
      <c r="H2" s="2"/>
      <c r="I2" s="1">
        <f>'ESTIMATE SUMMARY FORM'!F2</f>
        <v>0</v>
      </c>
      <c r="J2" s="1"/>
      <c r="K2" s="1"/>
      <c r="N2" s="79" t="s">
        <v>44</v>
      </c>
      <c r="O2" s="93" t="s">
        <v>164</v>
      </c>
      <c r="P2" s="62"/>
      <c r="Q2" s="62"/>
    </row>
    <row r="3" spans="1:17" x14ac:dyDescent="0.2">
      <c r="A3" s="5"/>
      <c r="B3" s="5"/>
      <c r="C3" s="5"/>
      <c r="D3" s="5"/>
      <c r="E3" s="1"/>
      <c r="F3" s="1"/>
      <c r="G3" s="1"/>
      <c r="H3" s="1"/>
      <c r="I3" s="1"/>
      <c r="J3" s="1"/>
      <c r="K3" s="1"/>
      <c r="P3" s="1"/>
    </row>
    <row r="4" spans="1:17" ht="5.0999999999999996" customHeight="1" thickBot="1" x14ac:dyDescent="0.25">
      <c r="A4" s="6"/>
      <c r="B4" s="6"/>
      <c r="C4" s="6"/>
      <c r="D4" s="6"/>
      <c r="E4" s="6"/>
      <c r="F4" s="6"/>
      <c r="G4" s="6"/>
      <c r="H4" s="6"/>
      <c r="I4" s="6"/>
      <c r="J4" s="6"/>
      <c r="K4" s="6"/>
      <c r="L4" s="6"/>
      <c r="M4" s="6"/>
      <c r="N4" s="6"/>
      <c r="O4" s="6"/>
      <c r="P4" s="6"/>
    </row>
    <row r="5" spans="1:17" ht="5.0999999999999996" customHeight="1" thickTop="1" x14ac:dyDescent="0.2">
      <c r="A5" s="175"/>
      <c r="B5" s="23"/>
      <c r="C5" s="23"/>
      <c r="D5" s="1"/>
      <c r="E5" s="1"/>
      <c r="F5" s="1"/>
      <c r="G5" s="1"/>
      <c r="H5" s="1"/>
      <c r="I5" s="1"/>
      <c r="J5" s="1"/>
      <c r="K5" s="1"/>
      <c r="L5" s="1"/>
      <c r="M5" s="1"/>
      <c r="N5" s="1"/>
      <c r="O5" s="1"/>
      <c r="P5" s="8"/>
    </row>
    <row r="6" spans="1:17" ht="5.0999999999999996" customHeight="1" x14ac:dyDescent="0.2">
      <c r="A6" s="7"/>
      <c r="B6" s="23"/>
      <c r="C6" s="23"/>
      <c r="D6" s="1"/>
      <c r="E6" s="1"/>
      <c r="F6" s="1"/>
      <c r="G6" s="1"/>
      <c r="H6" s="1"/>
      <c r="I6" s="1"/>
      <c r="J6" s="1"/>
      <c r="K6" s="1"/>
      <c r="L6" s="1"/>
      <c r="M6" s="1"/>
      <c r="N6" s="1"/>
      <c r="O6" s="1"/>
      <c r="P6" s="8"/>
    </row>
    <row r="7" spans="1:17" x14ac:dyDescent="0.2">
      <c r="A7" s="44" t="str">
        <f>'ESTIMATE SUMMARY FORM'!B6</f>
        <v>Project Title:</v>
      </c>
      <c r="B7" s="66"/>
      <c r="C7" s="45"/>
      <c r="E7" s="197" t="str">
        <f>'ESTIMATE SUMMARY FORM'!$D$6</f>
        <v>(Project Title)</v>
      </c>
      <c r="F7" s="72"/>
      <c r="H7" s="72" t="s">
        <v>2</v>
      </c>
      <c r="I7" s="1"/>
      <c r="J7" s="433" t="str">
        <f>+'ESTIMATE SUMMARY FORM'!$K$6</f>
        <v>(0)</v>
      </c>
      <c r="K7" s="433"/>
      <c r="M7" s="80"/>
      <c r="N7" s="81"/>
      <c r="O7" s="82"/>
      <c r="P7" s="9"/>
    </row>
    <row r="8" spans="1:17" x14ac:dyDescent="0.2">
      <c r="A8" s="44" t="str">
        <f>'ESTIMATE SUMMARY FORM'!B7</f>
        <v>Facility:</v>
      </c>
      <c r="B8" s="66"/>
      <c r="C8" s="45"/>
      <c r="E8" s="197" t="str">
        <f>'ESTIMATE SUMMARY FORM'!$D$7</f>
        <v>(Facility)</v>
      </c>
      <c r="F8" s="72"/>
      <c r="H8" s="72" t="s">
        <v>4</v>
      </c>
      <c r="I8" s="1"/>
      <c r="J8" s="417" t="str">
        <f>'ESTIMATE SUMMARY FORM'!$K$7</f>
        <v>(Date)</v>
      </c>
      <c r="K8" s="1"/>
      <c r="M8" s="56"/>
      <c r="N8" s="56"/>
      <c r="P8" s="10"/>
    </row>
    <row r="9" spans="1:17" x14ac:dyDescent="0.2">
      <c r="A9" s="44" t="str">
        <f>'ESTIMATE SUMMARY FORM'!B8</f>
        <v>Street</v>
      </c>
      <c r="B9" s="66"/>
      <c r="C9" s="45"/>
      <c r="E9" s="197" t="str">
        <f>'ESTIMATE SUMMARY FORM'!D8</f>
        <v>(Street)</v>
      </c>
      <c r="F9" s="72"/>
      <c r="H9" s="72" t="s">
        <v>6</v>
      </c>
      <c r="I9" s="1"/>
      <c r="J9" s="196" t="str">
        <f>'ESTIMATE SUMMARY FORM'!$K$8</f>
        <v>(Phase)</v>
      </c>
      <c r="K9" s="1"/>
      <c r="M9" s="56"/>
      <c r="N9" s="56"/>
      <c r="P9" s="10"/>
    </row>
    <row r="10" spans="1:17" x14ac:dyDescent="0.2">
      <c r="A10" s="44" t="str">
        <f>'ESTIMATE SUMMARY FORM'!B9</f>
        <v>City, Zip:</v>
      </c>
      <c r="B10" s="66"/>
      <c r="C10" s="45"/>
      <c r="E10" s="197" t="str">
        <f>'ESTIMATE SUMMARY FORM'!$D$9</f>
        <v>(City, Zip)</v>
      </c>
      <c r="F10" s="45"/>
      <c r="G10" s="56"/>
      <c r="H10" s="72" t="s">
        <v>8</v>
      </c>
      <c r="I10" s="1"/>
      <c r="J10" s="197" t="str">
        <f>'ESTIMATE SUMMARY FORM'!$K$9</f>
        <v>(Client)</v>
      </c>
      <c r="K10" s="1"/>
      <c r="M10" s="56"/>
      <c r="N10" s="56"/>
      <c r="P10" s="10"/>
    </row>
    <row r="11" spans="1:17" x14ac:dyDescent="0.2">
      <c r="A11" s="176" t="s">
        <v>45</v>
      </c>
      <c r="B11" s="245"/>
      <c r="C11" s="72"/>
      <c r="E11" s="197" t="str">
        <f>'ESTIMATE SUMMARY FORM'!$D$10</f>
        <v>(Consultant)</v>
      </c>
      <c r="F11" s="45"/>
      <c r="G11" s="56"/>
      <c r="H11" s="72" t="s">
        <v>48</v>
      </c>
      <c r="I11" s="1"/>
      <c r="J11" s="205" t="s">
        <v>134</v>
      </c>
      <c r="K11" s="1"/>
      <c r="M11" s="56"/>
      <c r="N11" s="56"/>
      <c r="P11" s="10"/>
    </row>
    <row r="12" spans="1:17" x14ac:dyDescent="0.2">
      <c r="A12" s="177" t="s">
        <v>126</v>
      </c>
      <c r="B12" s="246"/>
      <c r="E12" s="197" t="str">
        <f>'ESTIMATE SUMMARY FORM'!$K$10</f>
        <v>(DASNY PM)</v>
      </c>
      <c r="F12" s="45"/>
      <c r="G12" s="56"/>
      <c r="H12" s="1" t="s">
        <v>173</v>
      </c>
      <c r="J12" s="197" t="str">
        <f>'ESTIMATE SUMMARY FORM'!$K$12</f>
        <v>(Construction Manager)</v>
      </c>
      <c r="M12" s="56"/>
      <c r="N12" s="56"/>
      <c r="P12" s="10"/>
    </row>
    <row r="13" spans="1:17" ht="14.25" customHeight="1" thickBot="1" x14ac:dyDescent="0.25">
      <c r="A13" s="55" t="s">
        <v>127</v>
      </c>
      <c r="B13" s="247"/>
      <c r="C13" s="6"/>
      <c r="D13" s="181"/>
      <c r="E13" s="198" t="str">
        <f>'ESTIMATE SUMMARY FORM'!$K$11</f>
        <v>(DASNY CA)</v>
      </c>
      <c r="F13" s="11"/>
      <c r="G13" s="6"/>
      <c r="H13" s="54" t="s">
        <v>10</v>
      </c>
      <c r="I13" s="181"/>
      <c r="J13" s="199" t="str">
        <f>'ESTIMATE SUMMARY FORM'!$K$13</f>
        <v>(Estimator)</v>
      </c>
      <c r="K13" s="182"/>
      <c r="L13" s="6"/>
      <c r="M13" s="6"/>
      <c r="N13" s="6"/>
      <c r="O13" s="6"/>
      <c r="P13" s="12"/>
    </row>
    <row r="14" spans="1:17" ht="12.95" customHeight="1" thickTop="1" x14ac:dyDescent="0.2">
      <c r="A14" s="7"/>
      <c r="B14" s="23"/>
      <c r="C14" s="23"/>
      <c r="D14" s="5"/>
      <c r="E14" s="13"/>
      <c r="F14" s="14"/>
      <c r="G14" s="1"/>
      <c r="H14" s="14"/>
      <c r="I14" s="1"/>
      <c r="J14" s="1"/>
      <c r="K14" s="1"/>
      <c r="L14" s="1"/>
      <c r="M14" s="1"/>
      <c r="N14" s="256"/>
      <c r="O14" s="90"/>
      <c r="P14" s="8"/>
    </row>
    <row r="15" spans="1:17" x14ac:dyDescent="0.2">
      <c r="A15" s="88"/>
      <c r="B15" s="103"/>
      <c r="C15" s="89" t="s">
        <v>49</v>
      </c>
      <c r="D15" s="84"/>
      <c r="E15" s="84"/>
      <c r="F15" s="290" t="s">
        <v>116</v>
      </c>
      <c r="G15" s="89"/>
      <c r="H15" s="290" t="s">
        <v>200</v>
      </c>
      <c r="I15" s="290" t="s">
        <v>201</v>
      </c>
      <c r="J15" s="114"/>
      <c r="K15" s="114"/>
      <c r="L15" s="89"/>
      <c r="M15" s="89"/>
      <c r="N15" s="104"/>
      <c r="O15" s="90"/>
      <c r="P15" s="91"/>
    </row>
    <row r="16" spans="1:17" x14ac:dyDescent="0.2">
      <c r="A16" s="88"/>
      <c r="B16" s="103"/>
      <c r="C16" s="89"/>
      <c r="D16" s="84"/>
      <c r="E16" s="84"/>
      <c r="F16" s="89"/>
      <c r="G16" s="89"/>
      <c r="H16" s="89"/>
      <c r="I16" s="89"/>
      <c r="J16" s="114"/>
      <c r="K16" s="114"/>
      <c r="L16" s="89"/>
      <c r="M16" s="89"/>
      <c r="N16" s="90"/>
      <c r="O16" s="90"/>
      <c r="P16" s="91"/>
    </row>
    <row r="17" spans="1:16" x14ac:dyDescent="0.2">
      <c r="A17" s="92"/>
      <c r="B17" s="86"/>
      <c r="C17" s="86"/>
      <c r="D17" s="89" t="s">
        <v>50</v>
      </c>
      <c r="E17" s="84"/>
      <c r="F17" s="284" t="s">
        <v>116</v>
      </c>
      <c r="G17" s="89"/>
      <c r="H17" s="300"/>
      <c r="I17" s="1"/>
      <c r="J17" s="114"/>
      <c r="K17" s="114"/>
      <c r="L17" s="89"/>
      <c r="M17" s="89"/>
      <c r="N17" s="329" t="e">
        <f>F17*(N68+N69)</f>
        <v>#VALUE!</v>
      </c>
      <c r="O17" s="207"/>
      <c r="P17" s="91"/>
    </row>
    <row r="18" spans="1:16" x14ac:dyDescent="0.2">
      <c r="A18" s="94"/>
      <c r="B18" s="87"/>
      <c r="C18" s="87"/>
      <c r="D18" s="89" t="s">
        <v>51</v>
      </c>
      <c r="E18" s="84"/>
      <c r="F18" s="299"/>
      <c r="G18" s="89"/>
      <c r="H18" s="301" t="s">
        <v>215</v>
      </c>
      <c r="I18" s="80" t="s">
        <v>143</v>
      </c>
      <c r="J18" s="114"/>
      <c r="K18" s="114"/>
      <c r="L18" s="89"/>
      <c r="M18" s="84"/>
      <c r="N18" s="329" t="e">
        <f>H18*I18</f>
        <v>#VALUE!</v>
      </c>
      <c r="O18" s="207"/>
      <c r="P18" s="91"/>
    </row>
    <row r="19" spans="1:16" x14ac:dyDescent="0.2">
      <c r="A19" s="94"/>
      <c r="B19" s="87"/>
      <c r="C19" s="87"/>
      <c r="D19" s="89" t="s">
        <v>52</v>
      </c>
      <c r="E19" s="84"/>
      <c r="F19" s="299"/>
      <c r="G19" s="89"/>
      <c r="H19" s="301" t="s">
        <v>144</v>
      </c>
      <c r="I19" s="80" t="s">
        <v>216</v>
      </c>
      <c r="J19" s="89"/>
      <c r="K19" s="89"/>
      <c r="L19" s="89"/>
      <c r="M19" s="89"/>
      <c r="N19" s="329" t="e">
        <f>H19*I19</f>
        <v>#VALUE!</v>
      </c>
      <c r="O19" s="207"/>
      <c r="P19" s="91"/>
    </row>
    <row r="20" spans="1:16" x14ac:dyDescent="0.2">
      <c r="A20" s="94"/>
      <c r="B20" s="87"/>
      <c r="C20" s="87"/>
      <c r="D20" s="89" t="s">
        <v>53</v>
      </c>
      <c r="E20" s="84"/>
      <c r="F20" s="284" t="s">
        <v>116</v>
      </c>
      <c r="G20" s="89"/>
      <c r="H20" s="300"/>
      <c r="I20" s="1"/>
      <c r="J20" s="89"/>
      <c r="K20" s="89"/>
      <c r="L20" s="89"/>
      <c r="M20" s="89"/>
      <c r="N20" s="329" t="e">
        <f>F20*(N68+N69)</f>
        <v>#VALUE!</v>
      </c>
      <c r="O20" s="207"/>
      <c r="P20" s="91"/>
    </row>
    <row r="21" spans="1:16" x14ac:dyDescent="0.2">
      <c r="A21" s="94"/>
      <c r="B21" s="87"/>
      <c r="C21" s="87"/>
      <c r="D21" s="89" t="s">
        <v>125</v>
      </c>
      <c r="E21" s="84"/>
      <c r="F21" s="284" t="s">
        <v>116</v>
      </c>
      <c r="G21" s="89"/>
      <c r="H21" s="300"/>
      <c r="I21" s="1"/>
      <c r="J21" s="89"/>
      <c r="K21" s="89"/>
      <c r="L21" s="89"/>
      <c r="M21" s="89"/>
      <c r="N21" s="329" t="e">
        <f>F21*(N68+N69)</f>
        <v>#VALUE!</v>
      </c>
      <c r="O21" s="207"/>
      <c r="P21" s="91"/>
    </row>
    <row r="22" spans="1:16" x14ac:dyDescent="0.2">
      <c r="A22" s="94"/>
      <c r="B22" s="87"/>
      <c r="C22" s="87"/>
      <c r="D22" s="89" t="s">
        <v>54</v>
      </c>
      <c r="E22" s="84"/>
      <c r="F22" s="284" t="s">
        <v>116</v>
      </c>
      <c r="G22" s="89"/>
      <c r="H22" s="300"/>
      <c r="I22" s="1"/>
      <c r="J22" s="89"/>
      <c r="K22" s="89"/>
      <c r="L22" s="89"/>
      <c r="M22" s="89"/>
      <c r="N22" s="329" t="e">
        <f>F22*(N68+N69)</f>
        <v>#VALUE!</v>
      </c>
      <c r="O22" s="207"/>
      <c r="P22" s="91"/>
    </row>
    <row r="23" spans="1:16" x14ac:dyDescent="0.2">
      <c r="A23" s="94"/>
      <c r="B23" s="87"/>
      <c r="C23" s="87"/>
      <c r="D23" s="89" t="s">
        <v>55</v>
      </c>
      <c r="E23" s="84"/>
      <c r="G23" s="89"/>
      <c r="H23" s="301" t="s">
        <v>215</v>
      </c>
      <c r="I23" s="80" t="s">
        <v>143</v>
      </c>
      <c r="J23" s="89"/>
      <c r="K23" s="89"/>
      <c r="L23" s="89"/>
      <c r="M23" s="89"/>
      <c r="N23" s="331" t="e">
        <f>H23*I23</f>
        <v>#VALUE!</v>
      </c>
      <c r="O23" s="207"/>
      <c r="P23" s="91"/>
    </row>
    <row r="24" spans="1:16" x14ac:dyDescent="0.2">
      <c r="A24" s="94" t="s">
        <v>145</v>
      </c>
      <c r="B24" s="87"/>
      <c r="C24" s="87"/>
      <c r="D24" s="89"/>
      <c r="E24" s="84"/>
      <c r="F24" s="93"/>
      <c r="G24" s="89"/>
      <c r="H24" s="89"/>
      <c r="I24" s="89"/>
      <c r="J24" s="89"/>
      <c r="K24" s="89"/>
      <c r="L24" s="89"/>
      <c r="M24" s="89"/>
      <c r="N24" s="329" t="e">
        <f>SUM(N17:N23)</f>
        <v>#VALUE!</v>
      </c>
      <c r="O24" s="207"/>
      <c r="P24" s="91"/>
    </row>
    <row r="25" spans="1:16" x14ac:dyDescent="0.2">
      <c r="A25" s="95" t="s">
        <v>140</v>
      </c>
      <c r="B25" s="248"/>
      <c r="C25" s="96"/>
      <c r="D25" s="96"/>
      <c r="E25" s="97" t="s">
        <v>94</v>
      </c>
      <c r="F25" s="97"/>
      <c r="G25" s="96"/>
      <c r="H25" s="96"/>
      <c r="I25" s="96"/>
      <c r="J25" s="96"/>
      <c r="K25" s="96"/>
      <c r="L25" s="96"/>
      <c r="M25" s="96"/>
      <c r="N25" s="330" t="s">
        <v>160</v>
      </c>
      <c r="O25" s="90"/>
      <c r="P25" s="91"/>
    </row>
    <row r="26" spans="1:16" x14ac:dyDescent="0.2">
      <c r="A26" s="98"/>
      <c r="B26" s="249"/>
      <c r="C26" s="87"/>
      <c r="D26" s="87"/>
      <c r="E26" s="114" t="s">
        <v>203</v>
      </c>
      <c r="F26" s="86"/>
      <c r="G26" s="87"/>
      <c r="H26" s="114"/>
      <c r="I26" s="114"/>
      <c r="J26" s="87"/>
      <c r="K26" s="87"/>
      <c r="L26" s="87"/>
      <c r="M26" s="87"/>
      <c r="N26" s="288">
        <f>'ESTIMATE SUMMARY FORM'!C83</f>
        <v>0</v>
      </c>
      <c r="O26" s="243"/>
      <c r="P26" s="91"/>
    </row>
    <row r="27" spans="1:16" x14ac:dyDescent="0.2">
      <c r="A27" s="98"/>
      <c r="B27" s="249"/>
      <c r="C27" s="87"/>
      <c r="D27" s="87"/>
      <c r="E27" s="114"/>
      <c r="F27" s="86"/>
      <c r="G27" s="87"/>
      <c r="H27" s="114"/>
      <c r="I27" s="114"/>
      <c r="J27" s="87"/>
      <c r="K27" s="87"/>
      <c r="L27" s="87"/>
      <c r="M27" s="87"/>
      <c r="N27" s="288">
        <f>'ESTIMATE SUMMARY FORM'!C84</f>
        <v>0</v>
      </c>
      <c r="O27" s="243"/>
      <c r="P27" s="91"/>
    </row>
    <row r="28" spans="1:16" x14ac:dyDescent="0.2">
      <c r="A28" s="98"/>
      <c r="B28" s="249"/>
      <c r="C28" s="87"/>
      <c r="D28" s="87"/>
      <c r="E28" s="114"/>
      <c r="F28" s="86"/>
      <c r="G28" s="87"/>
      <c r="H28" s="114"/>
      <c r="I28" s="114"/>
      <c r="J28" s="87"/>
      <c r="K28" s="87"/>
      <c r="L28" s="87"/>
      <c r="M28" s="87"/>
      <c r="N28" s="288">
        <f>'ESTIMATE SUMMARY FORM'!C85</f>
        <v>0</v>
      </c>
      <c r="O28" s="243"/>
      <c r="P28" s="91"/>
    </row>
    <row r="29" spans="1:16" x14ac:dyDescent="0.2">
      <c r="A29" s="94"/>
      <c r="B29" s="87"/>
      <c r="C29" s="87"/>
      <c r="D29" s="89"/>
      <c r="E29" s="84"/>
      <c r="F29" s="84"/>
      <c r="G29" s="89"/>
      <c r="H29" s="89"/>
      <c r="I29" s="89"/>
      <c r="J29" s="89"/>
      <c r="K29" s="89"/>
      <c r="L29" s="89"/>
      <c r="M29" s="87"/>
      <c r="N29" s="288">
        <f>'ESTIMATE SUMMARY FORM'!C86</f>
        <v>0</v>
      </c>
      <c r="O29" s="244"/>
      <c r="P29" s="91"/>
    </row>
    <row r="30" spans="1:16" ht="17.25" customHeight="1" x14ac:dyDescent="0.2">
      <c r="A30" s="99" t="s">
        <v>141</v>
      </c>
      <c r="B30" s="100"/>
      <c r="C30" s="100"/>
      <c r="D30" s="100"/>
      <c r="E30" s="100"/>
      <c r="F30" s="100"/>
      <c r="G30" s="100"/>
      <c r="H30" s="100"/>
      <c r="I30" s="100"/>
      <c r="J30" s="100"/>
      <c r="K30" s="100"/>
      <c r="L30" s="100"/>
      <c r="M30" s="100"/>
      <c r="N30" s="294">
        <f>SUM(N25:N29)</f>
        <v>0</v>
      </c>
      <c r="O30" s="101">
        <f>SUM(O29:O29)</f>
        <v>0</v>
      </c>
      <c r="P30" s="102"/>
    </row>
    <row r="31" spans="1:16" ht="12.95" customHeight="1" x14ac:dyDescent="0.2">
      <c r="A31" s="252"/>
      <c r="B31" s="250"/>
      <c r="C31" s="250"/>
      <c r="D31" s="209"/>
      <c r="E31" s="208"/>
      <c r="F31" s="210"/>
      <c r="G31" s="208"/>
      <c r="H31" s="211"/>
      <c r="I31" s="208"/>
      <c r="J31" s="210"/>
      <c r="K31" s="210"/>
      <c r="L31" s="208"/>
      <c r="M31" s="212"/>
      <c r="N31" s="209"/>
      <c r="O31" s="213" t="s">
        <v>136</v>
      </c>
      <c r="P31" s="264"/>
    </row>
    <row r="32" spans="1:16" x14ac:dyDescent="0.2">
      <c r="A32" s="214" t="s">
        <v>60</v>
      </c>
      <c r="B32" s="222" t="s">
        <v>60</v>
      </c>
      <c r="C32" s="222"/>
      <c r="D32" s="216"/>
      <c r="E32" s="215"/>
      <c r="F32" s="217"/>
      <c r="G32" s="218"/>
      <c r="H32" s="219" t="s">
        <v>57</v>
      </c>
      <c r="I32" s="220"/>
      <c r="J32" s="84"/>
      <c r="K32" s="221" t="s">
        <v>58</v>
      </c>
      <c r="L32" s="222"/>
      <c r="M32" s="223" t="s">
        <v>59</v>
      </c>
      <c r="N32" s="224" t="s">
        <v>57</v>
      </c>
      <c r="O32" s="225" t="s">
        <v>135</v>
      </c>
      <c r="P32" s="265" t="s">
        <v>60</v>
      </c>
    </row>
    <row r="33" spans="1:16" x14ac:dyDescent="0.2">
      <c r="A33" s="214" t="s">
        <v>191</v>
      </c>
      <c r="B33" s="222" t="s">
        <v>193</v>
      </c>
      <c r="C33" s="222" t="s">
        <v>60</v>
      </c>
      <c r="D33" s="226" t="s">
        <v>61</v>
      </c>
      <c r="E33" s="227" t="s">
        <v>62</v>
      </c>
      <c r="F33" s="228" t="s">
        <v>56</v>
      </c>
      <c r="G33" s="227" t="s">
        <v>63</v>
      </c>
      <c r="H33" s="229" t="s">
        <v>63</v>
      </c>
      <c r="I33" s="230" t="s">
        <v>59</v>
      </c>
      <c r="J33" s="231" t="s">
        <v>64</v>
      </c>
      <c r="K33" s="223" t="s">
        <v>92</v>
      </c>
      <c r="L33" s="230" t="s">
        <v>59</v>
      </c>
      <c r="M33" s="223" t="s">
        <v>63</v>
      </c>
      <c r="N33" s="224" t="s">
        <v>65</v>
      </c>
      <c r="O33" s="225" t="s">
        <v>137</v>
      </c>
      <c r="P33" s="265" t="s">
        <v>190</v>
      </c>
    </row>
    <row r="34" spans="1:16" x14ac:dyDescent="0.2">
      <c r="A34" s="253" t="s">
        <v>94</v>
      </c>
      <c r="B34" s="251" t="s">
        <v>192</v>
      </c>
      <c r="C34" s="251" t="s">
        <v>137</v>
      </c>
      <c r="D34" s="232" t="s">
        <v>66</v>
      </c>
      <c r="E34" s="233"/>
      <c r="F34" s="234"/>
      <c r="G34" s="235"/>
      <c r="H34" s="236" t="s">
        <v>67</v>
      </c>
      <c r="I34" s="237" t="s">
        <v>68</v>
      </c>
      <c r="J34" s="238" t="s">
        <v>69</v>
      </c>
      <c r="K34" s="239" t="s">
        <v>93</v>
      </c>
      <c r="L34" s="237" t="s">
        <v>68</v>
      </c>
      <c r="M34" s="238" t="s">
        <v>68</v>
      </c>
      <c r="N34" s="240" t="s">
        <v>70</v>
      </c>
      <c r="O34" s="241" t="s">
        <v>138</v>
      </c>
      <c r="P34" s="266" t="s">
        <v>138</v>
      </c>
    </row>
    <row r="35" spans="1:16" ht="12.95" customHeight="1" x14ac:dyDescent="0.2">
      <c r="A35" s="242" t="s">
        <v>189</v>
      </c>
      <c r="B35" s="269" t="s">
        <v>189</v>
      </c>
      <c r="C35" s="269" t="s">
        <v>42</v>
      </c>
      <c r="D35" s="272" t="s">
        <v>189</v>
      </c>
      <c r="E35" s="269" t="s">
        <v>189</v>
      </c>
      <c r="F35" s="275" t="s">
        <v>189</v>
      </c>
      <c r="G35" s="276" t="s">
        <v>189</v>
      </c>
      <c r="H35" s="309" t="s">
        <v>144</v>
      </c>
      <c r="I35" s="322" t="e">
        <f t="shared" ref="I35:I58" si="0">F35*H35</f>
        <v>#VALUE!</v>
      </c>
      <c r="J35" s="275" t="s">
        <v>42</v>
      </c>
      <c r="K35" s="314" t="s">
        <v>189</v>
      </c>
      <c r="L35" s="322" t="e">
        <f>IF(J35=0,F35*K35,F35*J35*K35)</f>
        <v>#VALUE!</v>
      </c>
      <c r="M35" s="322" t="e">
        <f>IF(F35=0,0,N35/F35)</f>
        <v>#VALUE!</v>
      </c>
      <c r="N35" s="322" t="e">
        <f>L35+I35</f>
        <v>#VALUE!</v>
      </c>
      <c r="O35" s="309" t="s">
        <v>144</v>
      </c>
      <c r="P35" s="315" t="s">
        <v>144</v>
      </c>
    </row>
    <row r="36" spans="1:16" x14ac:dyDescent="0.2">
      <c r="A36" s="267"/>
      <c r="B36" s="270"/>
      <c r="C36" s="270"/>
      <c r="D36" s="273"/>
      <c r="E36" s="270"/>
      <c r="F36" s="23"/>
      <c r="G36" s="277"/>
      <c r="H36" s="310"/>
      <c r="I36" s="323">
        <f t="shared" si="0"/>
        <v>0</v>
      </c>
      <c r="J36" s="280"/>
      <c r="K36" s="311"/>
      <c r="L36" s="325">
        <f t="shared" ref="L36:L58" si="1">IF(J36=0,F36*K36,F36*J36*K36)</f>
        <v>0</v>
      </c>
      <c r="M36" s="327">
        <f t="shared" ref="M36:M58" si="2">IF(F36=0,0,N36/F36)</f>
        <v>0</v>
      </c>
      <c r="N36" s="323">
        <f t="shared" ref="N36:N58" si="3">L36+I36</f>
        <v>0</v>
      </c>
      <c r="O36" s="316"/>
      <c r="P36" s="317"/>
    </row>
    <row r="37" spans="1:16" x14ac:dyDescent="0.2">
      <c r="A37" s="267"/>
      <c r="B37" s="270"/>
      <c r="C37" s="270"/>
      <c r="D37" s="273"/>
      <c r="E37" s="270"/>
      <c r="F37" s="23"/>
      <c r="G37" s="277"/>
      <c r="H37" s="310"/>
      <c r="I37" s="323">
        <f t="shared" si="0"/>
        <v>0</v>
      </c>
      <c r="J37" s="280"/>
      <c r="K37" s="311"/>
      <c r="L37" s="325">
        <f t="shared" si="1"/>
        <v>0</v>
      </c>
      <c r="M37" s="327">
        <f t="shared" si="2"/>
        <v>0</v>
      </c>
      <c r="N37" s="323">
        <f t="shared" si="3"/>
        <v>0</v>
      </c>
      <c r="O37" s="316"/>
      <c r="P37" s="317"/>
    </row>
    <row r="38" spans="1:16" x14ac:dyDescent="0.2">
      <c r="A38" s="267"/>
      <c r="B38" s="270"/>
      <c r="C38" s="270"/>
      <c r="D38" s="273"/>
      <c r="E38" s="270"/>
      <c r="F38" s="23"/>
      <c r="G38" s="277"/>
      <c r="H38" s="310"/>
      <c r="I38" s="323">
        <f t="shared" si="0"/>
        <v>0</v>
      </c>
      <c r="J38" s="280"/>
      <c r="K38" s="311"/>
      <c r="L38" s="325">
        <f t="shared" si="1"/>
        <v>0</v>
      </c>
      <c r="M38" s="327">
        <f t="shared" si="2"/>
        <v>0</v>
      </c>
      <c r="N38" s="323">
        <f t="shared" si="3"/>
        <v>0</v>
      </c>
      <c r="O38" s="316"/>
      <c r="P38" s="317"/>
    </row>
    <row r="39" spans="1:16" x14ac:dyDescent="0.2">
      <c r="A39" s="267"/>
      <c r="B39" s="270"/>
      <c r="C39" s="270"/>
      <c r="D39" s="273"/>
      <c r="E39" s="270"/>
      <c r="F39" s="23"/>
      <c r="G39" s="277"/>
      <c r="H39" s="310"/>
      <c r="I39" s="323">
        <f t="shared" si="0"/>
        <v>0</v>
      </c>
      <c r="J39" s="280"/>
      <c r="K39" s="311"/>
      <c r="L39" s="325">
        <f t="shared" si="1"/>
        <v>0</v>
      </c>
      <c r="M39" s="327">
        <f t="shared" si="2"/>
        <v>0</v>
      </c>
      <c r="N39" s="323">
        <f t="shared" si="3"/>
        <v>0</v>
      </c>
      <c r="O39" s="316">
        <f>SUM(N37:N39)</f>
        <v>0</v>
      </c>
      <c r="P39" s="317"/>
    </row>
    <row r="40" spans="1:16" x14ac:dyDescent="0.2">
      <c r="A40" s="267"/>
      <c r="B40" s="270"/>
      <c r="C40" s="270"/>
      <c r="D40" s="273"/>
      <c r="E40" s="270"/>
      <c r="F40" s="23"/>
      <c r="G40" s="277"/>
      <c r="H40" s="310"/>
      <c r="I40" s="323">
        <f t="shared" si="0"/>
        <v>0</v>
      </c>
      <c r="J40" s="280"/>
      <c r="K40" s="311"/>
      <c r="L40" s="325">
        <f t="shared" si="1"/>
        <v>0</v>
      </c>
      <c r="M40" s="327">
        <f t="shared" si="2"/>
        <v>0</v>
      </c>
      <c r="N40" s="323">
        <f t="shared" si="3"/>
        <v>0</v>
      </c>
      <c r="O40" s="316"/>
      <c r="P40" s="317">
        <f>SUM(N37:N40)</f>
        <v>0</v>
      </c>
    </row>
    <row r="41" spans="1:16" x14ac:dyDescent="0.2">
      <c r="A41" s="267"/>
      <c r="B41" s="270"/>
      <c r="C41" s="270"/>
      <c r="D41" s="273"/>
      <c r="E41" s="270"/>
      <c r="F41" s="23"/>
      <c r="G41" s="277"/>
      <c r="H41" s="310"/>
      <c r="I41" s="323">
        <f t="shared" si="0"/>
        <v>0</v>
      </c>
      <c r="J41" s="280"/>
      <c r="K41" s="311"/>
      <c r="L41" s="325">
        <f t="shared" si="1"/>
        <v>0</v>
      </c>
      <c r="M41" s="327">
        <f t="shared" si="2"/>
        <v>0</v>
      </c>
      <c r="N41" s="323">
        <f t="shared" si="3"/>
        <v>0</v>
      </c>
      <c r="O41" s="316"/>
      <c r="P41" s="317"/>
    </row>
    <row r="42" spans="1:16" ht="12" customHeight="1" x14ac:dyDescent="0.2">
      <c r="A42" s="267"/>
      <c r="B42" s="270"/>
      <c r="C42" s="270"/>
      <c r="D42" s="273"/>
      <c r="E42" s="270"/>
      <c r="F42" s="23"/>
      <c r="G42" s="277"/>
      <c r="H42" s="310"/>
      <c r="I42" s="323">
        <f t="shared" si="0"/>
        <v>0</v>
      </c>
      <c r="J42" s="280"/>
      <c r="K42" s="311"/>
      <c r="L42" s="325">
        <f t="shared" si="1"/>
        <v>0</v>
      </c>
      <c r="M42" s="327">
        <f t="shared" si="2"/>
        <v>0</v>
      </c>
      <c r="N42" s="323">
        <f t="shared" si="3"/>
        <v>0</v>
      </c>
      <c r="O42" s="316"/>
      <c r="P42" s="317"/>
    </row>
    <row r="43" spans="1:16" ht="12" customHeight="1" x14ac:dyDescent="0.2">
      <c r="A43" s="267"/>
      <c r="B43" s="270"/>
      <c r="C43" s="270"/>
      <c r="D43" s="273"/>
      <c r="E43" s="270"/>
      <c r="F43" s="23"/>
      <c r="G43" s="277"/>
      <c r="H43" s="310"/>
      <c r="I43" s="323">
        <f t="shared" si="0"/>
        <v>0</v>
      </c>
      <c r="J43" s="280"/>
      <c r="K43" s="311"/>
      <c r="L43" s="325">
        <f t="shared" si="1"/>
        <v>0</v>
      </c>
      <c r="M43" s="327">
        <f t="shared" si="2"/>
        <v>0</v>
      </c>
      <c r="N43" s="323">
        <f t="shared" si="3"/>
        <v>0</v>
      </c>
      <c r="O43" s="316"/>
      <c r="P43" s="317"/>
    </row>
    <row r="44" spans="1:16" ht="12" customHeight="1" x14ac:dyDescent="0.2">
      <c r="A44" s="267"/>
      <c r="B44" s="270"/>
      <c r="C44" s="270"/>
      <c r="D44" s="273"/>
      <c r="E44" s="270"/>
      <c r="F44" s="23"/>
      <c r="G44" s="277"/>
      <c r="H44" s="310"/>
      <c r="I44" s="323">
        <f t="shared" si="0"/>
        <v>0</v>
      </c>
      <c r="J44" s="280"/>
      <c r="K44" s="311"/>
      <c r="L44" s="325">
        <f t="shared" si="1"/>
        <v>0</v>
      </c>
      <c r="M44" s="327">
        <f t="shared" si="2"/>
        <v>0</v>
      </c>
      <c r="N44" s="323">
        <f t="shared" si="3"/>
        <v>0</v>
      </c>
      <c r="O44" s="316"/>
      <c r="P44" s="317"/>
    </row>
    <row r="45" spans="1:16" ht="12" customHeight="1" x14ac:dyDescent="0.2">
      <c r="A45" s="267"/>
      <c r="B45" s="270"/>
      <c r="C45" s="270"/>
      <c r="D45" s="273"/>
      <c r="E45" s="270"/>
      <c r="F45" s="23"/>
      <c r="G45" s="277"/>
      <c r="H45" s="310"/>
      <c r="I45" s="323">
        <f t="shared" si="0"/>
        <v>0</v>
      </c>
      <c r="J45" s="280"/>
      <c r="K45" s="311"/>
      <c r="L45" s="325">
        <f t="shared" si="1"/>
        <v>0</v>
      </c>
      <c r="M45" s="327">
        <f t="shared" si="2"/>
        <v>0</v>
      </c>
      <c r="N45" s="323">
        <f t="shared" si="3"/>
        <v>0</v>
      </c>
      <c r="O45" s="316"/>
      <c r="P45" s="317"/>
    </row>
    <row r="46" spans="1:16" ht="12" customHeight="1" x14ac:dyDescent="0.2">
      <c r="A46" s="267"/>
      <c r="B46" s="270"/>
      <c r="C46" s="270"/>
      <c r="D46" s="273"/>
      <c r="E46" s="270"/>
      <c r="F46" s="23"/>
      <c r="G46" s="277"/>
      <c r="H46" s="310"/>
      <c r="I46" s="323">
        <f t="shared" si="0"/>
        <v>0</v>
      </c>
      <c r="J46" s="280"/>
      <c r="K46" s="311"/>
      <c r="L46" s="325">
        <f t="shared" si="1"/>
        <v>0</v>
      </c>
      <c r="M46" s="327">
        <f t="shared" si="2"/>
        <v>0</v>
      </c>
      <c r="N46" s="323">
        <f t="shared" si="3"/>
        <v>0</v>
      </c>
      <c r="O46" s="316"/>
      <c r="P46" s="317"/>
    </row>
    <row r="47" spans="1:16" ht="12" customHeight="1" x14ac:dyDescent="0.2">
      <c r="A47" s="267"/>
      <c r="B47" s="270"/>
      <c r="C47" s="270"/>
      <c r="D47" s="273"/>
      <c r="E47" s="270"/>
      <c r="F47" s="23"/>
      <c r="G47" s="277"/>
      <c r="H47" s="310"/>
      <c r="I47" s="323">
        <f t="shared" si="0"/>
        <v>0</v>
      </c>
      <c r="J47" s="280"/>
      <c r="K47" s="311"/>
      <c r="L47" s="325">
        <f t="shared" si="1"/>
        <v>0</v>
      </c>
      <c r="M47" s="327">
        <f t="shared" si="2"/>
        <v>0</v>
      </c>
      <c r="N47" s="323">
        <f t="shared" si="3"/>
        <v>0</v>
      </c>
      <c r="O47" s="316"/>
      <c r="P47" s="317"/>
    </row>
    <row r="48" spans="1:16" ht="12" customHeight="1" x14ac:dyDescent="0.2">
      <c r="A48" s="267"/>
      <c r="B48" s="270"/>
      <c r="C48" s="270"/>
      <c r="D48" s="273"/>
      <c r="E48" s="270"/>
      <c r="F48" s="23"/>
      <c r="G48" s="277"/>
      <c r="H48" s="310"/>
      <c r="I48" s="323">
        <f t="shared" si="0"/>
        <v>0</v>
      </c>
      <c r="J48" s="280"/>
      <c r="K48" s="311"/>
      <c r="L48" s="325">
        <f t="shared" si="1"/>
        <v>0</v>
      </c>
      <c r="M48" s="327">
        <f t="shared" si="2"/>
        <v>0</v>
      </c>
      <c r="N48" s="323">
        <f t="shared" si="3"/>
        <v>0</v>
      </c>
      <c r="O48" s="316"/>
      <c r="P48" s="317"/>
    </row>
    <row r="49" spans="1:16" x14ac:dyDescent="0.2">
      <c r="A49" s="267"/>
      <c r="B49" s="270"/>
      <c r="C49" s="270"/>
      <c r="D49" s="273"/>
      <c r="E49" s="270"/>
      <c r="F49" s="23"/>
      <c r="G49" s="277"/>
      <c r="H49" s="310"/>
      <c r="I49" s="323">
        <f t="shared" si="0"/>
        <v>0</v>
      </c>
      <c r="J49" s="280"/>
      <c r="K49" s="311"/>
      <c r="L49" s="325">
        <f t="shared" si="1"/>
        <v>0</v>
      </c>
      <c r="M49" s="327">
        <f t="shared" si="2"/>
        <v>0</v>
      </c>
      <c r="N49" s="323">
        <f t="shared" si="3"/>
        <v>0</v>
      </c>
      <c r="O49" s="316"/>
      <c r="P49" s="317"/>
    </row>
    <row r="50" spans="1:16" x14ac:dyDescent="0.2">
      <c r="A50" s="267"/>
      <c r="B50" s="270"/>
      <c r="C50" s="270"/>
      <c r="D50" s="273"/>
      <c r="E50" s="270"/>
      <c r="F50" s="23"/>
      <c r="G50" s="277"/>
      <c r="H50" s="310"/>
      <c r="I50" s="323">
        <f t="shared" si="0"/>
        <v>0</v>
      </c>
      <c r="J50" s="280"/>
      <c r="K50" s="311"/>
      <c r="L50" s="325">
        <f t="shared" si="1"/>
        <v>0</v>
      </c>
      <c r="M50" s="327">
        <f t="shared" si="2"/>
        <v>0</v>
      </c>
      <c r="N50" s="323">
        <f t="shared" si="3"/>
        <v>0</v>
      </c>
      <c r="O50" s="316"/>
      <c r="P50" s="317"/>
    </row>
    <row r="51" spans="1:16" x14ac:dyDescent="0.2">
      <c r="A51" s="267"/>
      <c r="B51" s="270"/>
      <c r="C51" s="270"/>
      <c r="D51" s="273"/>
      <c r="E51" s="270"/>
      <c r="F51" s="23"/>
      <c r="G51" s="277"/>
      <c r="H51" s="310"/>
      <c r="I51" s="323">
        <f t="shared" si="0"/>
        <v>0</v>
      </c>
      <c r="J51" s="280"/>
      <c r="K51" s="311"/>
      <c r="L51" s="325">
        <f t="shared" si="1"/>
        <v>0</v>
      </c>
      <c r="M51" s="327">
        <f t="shared" si="2"/>
        <v>0</v>
      </c>
      <c r="N51" s="323">
        <f t="shared" si="3"/>
        <v>0</v>
      </c>
      <c r="O51" s="316"/>
      <c r="P51" s="317"/>
    </row>
    <row r="52" spans="1:16" x14ac:dyDescent="0.2">
      <c r="A52" s="267"/>
      <c r="B52" s="270"/>
      <c r="C52" s="270"/>
      <c r="D52" s="273"/>
      <c r="E52" s="270"/>
      <c r="F52" s="23"/>
      <c r="G52" s="277"/>
      <c r="H52" s="310"/>
      <c r="I52" s="323">
        <f t="shared" si="0"/>
        <v>0</v>
      </c>
      <c r="J52" s="280"/>
      <c r="K52" s="311"/>
      <c r="L52" s="325">
        <f t="shared" si="1"/>
        <v>0</v>
      </c>
      <c r="M52" s="327">
        <f t="shared" si="2"/>
        <v>0</v>
      </c>
      <c r="N52" s="323">
        <f t="shared" si="3"/>
        <v>0</v>
      </c>
      <c r="O52" s="316"/>
      <c r="P52" s="317"/>
    </row>
    <row r="53" spans="1:16" x14ac:dyDescent="0.2">
      <c r="A53" s="267"/>
      <c r="B53" s="270"/>
      <c r="C53" s="270"/>
      <c r="D53" s="273"/>
      <c r="E53" s="270"/>
      <c r="F53" s="23"/>
      <c r="G53" s="277"/>
      <c r="H53" s="310"/>
      <c r="I53" s="323">
        <f t="shared" si="0"/>
        <v>0</v>
      </c>
      <c r="J53" s="280"/>
      <c r="K53" s="311"/>
      <c r="L53" s="325">
        <f t="shared" si="1"/>
        <v>0</v>
      </c>
      <c r="M53" s="327">
        <f t="shared" si="2"/>
        <v>0</v>
      </c>
      <c r="N53" s="323">
        <f t="shared" si="3"/>
        <v>0</v>
      </c>
      <c r="O53" s="316"/>
      <c r="P53" s="317"/>
    </row>
    <row r="54" spans="1:16" x14ac:dyDescent="0.2">
      <c r="A54" s="267"/>
      <c r="B54" s="270"/>
      <c r="C54" s="270"/>
      <c r="D54" s="273"/>
      <c r="E54" s="270"/>
      <c r="F54" s="23"/>
      <c r="G54" s="277"/>
      <c r="H54" s="310"/>
      <c r="I54" s="323">
        <f t="shared" si="0"/>
        <v>0</v>
      </c>
      <c r="J54" s="280"/>
      <c r="K54" s="311"/>
      <c r="L54" s="325">
        <f t="shared" si="1"/>
        <v>0</v>
      </c>
      <c r="M54" s="327">
        <f t="shared" si="2"/>
        <v>0</v>
      </c>
      <c r="N54" s="323">
        <f t="shared" si="3"/>
        <v>0</v>
      </c>
      <c r="O54" s="316"/>
      <c r="P54" s="317"/>
    </row>
    <row r="55" spans="1:16" x14ac:dyDescent="0.2">
      <c r="A55" s="267"/>
      <c r="B55" s="270"/>
      <c r="C55" s="270"/>
      <c r="D55" s="273"/>
      <c r="E55" s="270"/>
      <c r="F55" s="23"/>
      <c r="G55" s="277"/>
      <c r="H55" s="310"/>
      <c r="I55" s="323">
        <f t="shared" si="0"/>
        <v>0</v>
      </c>
      <c r="J55" s="280"/>
      <c r="K55" s="311"/>
      <c r="L55" s="325">
        <f t="shared" si="1"/>
        <v>0</v>
      </c>
      <c r="M55" s="327">
        <f t="shared" si="2"/>
        <v>0</v>
      </c>
      <c r="N55" s="323">
        <f t="shared" si="3"/>
        <v>0</v>
      </c>
      <c r="O55" s="316"/>
      <c r="P55" s="317"/>
    </row>
    <row r="56" spans="1:16" x14ac:dyDescent="0.2">
      <c r="A56" s="267"/>
      <c r="B56" s="270"/>
      <c r="C56" s="270"/>
      <c r="D56" s="273"/>
      <c r="E56" s="270"/>
      <c r="F56" s="23"/>
      <c r="G56" s="277"/>
      <c r="H56" s="310"/>
      <c r="I56" s="323">
        <f t="shared" si="0"/>
        <v>0</v>
      </c>
      <c r="J56" s="280"/>
      <c r="K56" s="311"/>
      <c r="L56" s="325">
        <f t="shared" si="1"/>
        <v>0</v>
      </c>
      <c r="M56" s="327">
        <f t="shared" si="2"/>
        <v>0</v>
      </c>
      <c r="N56" s="323">
        <f t="shared" si="3"/>
        <v>0</v>
      </c>
      <c r="O56" s="316"/>
      <c r="P56" s="317"/>
    </row>
    <row r="57" spans="1:16" x14ac:dyDescent="0.2">
      <c r="A57" s="267"/>
      <c r="B57" s="270"/>
      <c r="C57" s="270"/>
      <c r="D57" s="273"/>
      <c r="E57" s="270"/>
      <c r="F57" s="23"/>
      <c r="G57" s="277"/>
      <c r="H57" s="310"/>
      <c r="I57" s="323">
        <f t="shared" si="0"/>
        <v>0</v>
      </c>
      <c r="J57" s="280"/>
      <c r="K57" s="311"/>
      <c r="L57" s="325">
        <f t="shared" si="1"/>
        <v>0</v>
      </c>
      <c r="M57" s="327">
        <f t="shared" si="2"/>
        <v>0</v>
      </c>
      <c r="N57" s="323">
        <f t="shared" si="3"/>
        <v>0</v>
      </c>
      <c r="O57" s="316"/>
      <c r="P57" s="317"/>
    </row>
    <row r="58" spans="1:16" x14ac:dyDescent="0.2">
      <c r="A58" s="268"/>
      <c r="B58" s="271"/>
      <c r="C58" s="271"/>
      <c r="D58" s="274"/>
      <c r="E58" s="271"/>
      <c r="F58" s="278"/>
      <c r="G58" s="279"/>
      <c r="H58" s="312"/>
      <c r="I58" s="324">
        <f t="shared" si="0"/>
        <v>0</v>
      </c>
      <c r="J58" s="281"/>
      <c r="K58" s="313"/>
      <c r="L58" s="326">
        <f t="shared" si="1"/>
        <v>0</v>
      </c>
      <c r="M58" s="328">
        <f t="shared" si="2"/>
        <v>0</v>
      </c>
      <c r="N58" s="324">
        <f t="shared" si="3"/>
        <v>0</v>
      </c>
      <c r="O58" s="318"/>
      <c r="P58" s="319"/>
    </row>
    <row r="59" spans="1:16" x14ac:dyDescent="0.2">
      <c r="A59" s="94"/>
      <c r="B59" s="87"/>
      <c r="C59" s="87"/>
      <c r="D59" s="89"/>
      <c r="E59" s="105" t="s">
        <v>71</v>
      </c>
      <c r="F59" s="89"/>
      <c r="G59" s="103"/>
      <c r="H59" s="96"/>
      <c r="I59" s="296">
        <f>SUM(I36:I58)</f>
        <v>0</v>
      </c>
      <c r="J59" s="302"/>
      <c r="K59" s="303"/>
      <c r="L59" s="296">
        <f>SUM(L36:L58)</f>
        <v>0</v>
      </c>
      <c r="M59" s="302"/>
      <c r="N59" s="296">
        <f>SUM(N36:N58)</f>
        <v>0</v>
      </c>
      <c r="O59" s="296">
        <f>SUM(O35:O58)</f>
        <v>0</v>
      </c>
      <c r="P59" s="304">
        <f>SUM(P35:P58)</f>
        <v>0</v>
      </c>
    </row>
    <row r="60" spans="1:16" ht="12.95" customHeight="1" x14ac:dyDescent="0.2">
      <c r="A60" s="94"/>
      <c r="B60" s="87"/>
      <c r="C60" s="87"/>
      <c r="D60" s="87"/>
      <c r="E60" s="106"/>
      <c r="F60" s="87"/>
      <c r="G60" s="103"/>
      <c r="H60" s="87"/>
      <c r="I60" s="305"/>
      <c r="J60" s="305"/>
      <c r="K60" s="305"/>
      <c r="L60" s="305"/>
      <c r="M60" s="305"/>
      <c r="N60" s="305"/>
      <c r="O60" s="305"/>
      <c r="P60" s="306"/>
    </row>
    <row r="61" spans="1:16" x14ac:dyDescent="0.2">
      <c r="A61" s="263" t="s">
        <v>122</v>
      </c>
      <c r="B61" s="107"/>
      <c r="C61" s="107"/>
      <c r="D61" s="108"/>
      <c r="E61" s="106"/>
      <c r="F61" s="195">
        <v>0.05</v>
      </c>
      <c r="G61" s="195"/>
      <c r="H61" s="87"/>
      <c r="I61" s="296">
        <f>$I$59*F61</f>
        <v>0</v>
      </c>
      <c r="J61" s="305"/>
      <c r="K61" s="305"/>
      <c r="L61" s="296">
        <f>$L$59*F61</f>
        <v>0</v>
      </c>
      <c r="M61" s="303"/>
      <c r="N61" s="296">
        <f>I61+L61</f>
        <v>0</v>
      </c>
      <c r="O61" s="307">
        <f>J61+M61</f>
        <v>0</v>
      </c>
      <c r="P61" s="306"/>
    </row>
    <row r="62" spans="1:16" x14ac:dyDescent="0.2">
      <c r="A62" s="263" t="s">
        <v>72</v>
      </c>
      <c r="B62" s="107"/>
      <c r="C62" s="107"/>
      <c r="D62" s="109"/>
      <c r="E62" s="106"/>
      <c r="F62" s="195">
        <v>0.05</v>
      </c>
      <c r="G62" s="195"/>
      <c r="H62" s="89"/>
      <c r="I62" s="296">
        <f>$I$59*F62</f>
        <v>0</v>
      </c>
      <c r="J62" s="305"/>
      <c r="K62" s="308"/>
      <c r="L62" s="296">
        <f>$L$59*F62</f>
        <v>0</v>
      </c>
      <c r="M62" s="303"/>
      <c r="N62" s="296">
        <f>L62+I62</f>
        <v>0</v>
      </c>
      <c r="O62" s="307">
        <f>M62+J62</f>
        <v>0</v>
      </c>
      <c r="P62" s="306"/>
    </row>
    <row r="63" spans="1:16" x14ac:dyDescent="0.2">
      <c r="A63" s="263"/>
      <c r="B63" s="107"/>
      <c r="C63" s="107"/>
      <c r="D63" s="109"/>
      <c r="E63" s="106"/>
      <c r="F63" s="195"/>
      <c r="G63" s="195"/>
      <c r="H63" s="89"/>
      <c r="I63" s="257"/>
      <c r="J63" s="254"/>
      <c r="K63" s="255"/>
      <c r="L63" s="282"/>
      <c r="M63" s="87"/>
      <c r="N63" s="283"/>
      <c r="O63" s="282"/>
      <c r="P63" s="91"/>
    </row>
    <row r="64" spans="1:16" ht="14.25" customHeight="1" x14ac:dyDescent="0.2">
      <c r="A64" s="99"/>
      <c r="B64" s="100"/>
      <c r="C64" s="100"/>
      <c r="D64" s="100"/>
      <c r="E64" s="100"/>
      <c r="F64" s="100"/>
      <c r="G64" s="100"/>
      <c r="H64" s="100"/>
      <c r="I64" s="100"/>
      <c r="J64" s="100"/>
      <c r="K64" s="100"/>
      <c r="L64" s="100"/>
      <c r="M64" s="100"/>
      <c r="N64" s="295"/>
      <c r="O64" s="100"/>
      <c r="P64" s="102"/>
    </row>
    <row r="65" spans="1:16" ht="10.5" customHeight="1" x14ac:dyDescent="0.2">
      <c r="A65" s="94"/>
      <c r="B65" s="87"/>
      <c r="C65" s="87"/>
      <c r="D65" s="89"/>
      <c r="E65" s="89"/>
      <c r="F65" s="89"/>
      <c r="G65" s="89"/>
      <c r="H65" s="89"/>
      <c r="I65" s="89"/>
      <c r="J65" s="89"/>
      <c r="K65" s="89"/>
      <c r="L65" s="84"/>
      <c r="M65" s="84"/>
      <c r="N65" s="87"/>
      <c r="O65" s="103" t="s">
        <v>116</v>
      </c>
      <c r="P65" s="91"/>
    </row>
    <row r="66" spans="1:16" x14ac:dyDescent="0.2">
      <c r="A66" s="94"/>
      <c r="B66" s="87"/>
      <c r="C66" s="87"/>
      <c r="D66" s="84"/>
      <c r="E66" s="110" t="s">
        <v>73</v>
      </c>
      <c r="F66" s="84"/>
      <c r="G66" s="89"/>
      <c r="H66" s="89"/>
      <c r="I66" s="84"/>
      <c r="J66" s="105" t="s">
        <v>163</v>
      </c>
      <c r="K66" s="89"/>
      <c r="L66" s="84"/>
      <c r="M66" s="84"/>
      <c r="N66" s="296" t="e">
        <f>N24</f>
        <v>#VALUE!</v>
      </c>
      <c r="O66" s="297" t="e">
        <f>N66/N70</f>
        <v>#VALUE!</v>
      </c>
      <c r="P66" s="91"/>
    </row>
    <row r="67" spans="1:16" x14ac:dyDescent="0.2">
      <c r="A67" s="94"/>
      <c r="B67" s="87"/>
      <c r="C67" s="87"/>
      <c r="D67" s="89"/>
      <c r="E67" s="84"/>
      <c r="F67" s="89"/>
      <c r="G67" s="89"/>
      <c r="H67" s="89"/>
      <c r="I67" s="84"/>
      <c r="J67" s="105" t="s">
        <v>142</v>
      </c>
      <c r="K67" s="89"/>
      <c r="L67" s="84"/>
      <c r="M67" s="84"/>
      <c r="N67" s="296">
        <f>N30</f>
        <v>0</v>
      </c>
      <c r="O67" s="297" t="e">
        <f>N67/N70</f>
        <v>#VALUE!</v>
      </c>
      <c r="P67" s="91"/>
    </row>
    <row r="68" spans="1:16" x14ac:dyDescent="0.2">
      <c r="A68" s="94"/>
      <c r="B68" s="87"/>
      <c r="C68" s="87"/>
      <c r="D68" s="89"/>
      <c r="E68" s="84"/>
      <c r="F68" s="89"/>
      <c r="G68" s="89"/>
      <c r="H68" s="89"/>
      <c r="I68" s="84"/>
      <c r="J68" s="105" t="s">
        <v>129</v>
      </c>
      <c r="K68" s="89"/>
      <c r="L68" s="84"/>
      <c r="M68" s="84"/>
      <c r="N68" s="296">
        <f>SUM(I59:I62)</f>
        <v>0</v>
      </c>
      <c r="O68" s="297" t="e">
        <f>N68/N70</f>
        <v>#VALUE!</v>
      </c>
      <c r="P68" s="91"/>
    </row>
    <row r="69" spans="1:16" x14ac:dyDescent="0.2">
      <c r="A69" s="94"/>
      <c r="B69" s="87"/>
      <c r="C69" s="87"/>
      <c r="D69" s="89"/>
      <c r="E69" s="84"/>
      <c r="F69" s="89"/>
      <c r="G69" s="89"/>
      <c r="H69" s="89"/>
      <c r="I69" s="84"/>
      <c r="J69" s="105" t="s">
        <v>74</v>
      </c>
      <c r="K69" s="89"/>
      <c r="L69" s="84"/>
      <c r="M69" s="84"/>
      <c r="N69" s="296">
        <f>SUM(L59:L62)</f>
        <v>0</v>
      </c>
      <c r="O69" s="297" t="e">
        <f>N69/N70</f>
        <v>#VALUE!</v>
      </c>
      <c r="P69" s="91"/>
    </row>
    <row r="70" spans="1:16" x14ac:dyDescent="0.2">
      <c r="A70" s="94"/>
      <c r="B70" s="87"/>
      <c r="C70" s="87"/>
      <c r="D70" s="89"/>
      <c r="E70" s="84"/>
      <c r="F70" s="89"/>
      <c r="G70" s="89"/>
      <c r="H70" s="89"/>
      <c r="I70" s="84"/>
      <c r="J70" s="105" t="s">
        <v>75</v>
      </c>
      <c r="K70" s="89"/>
      <c r="L70" s="84"/>
      <c r="M70" s="84"/>
      <c r="N70" s="296" t="e">
        <f>SUM(N66:N69)</f>
        <v>#VALUE!</v>
      </c>
      <c r="O70" s="298"/>
      <c r="P70" s="91"/>
    </row>
    <row r="71" spans="1:16" ht="5.0999999999999996" customHeight="1" thickBot="1" x14ac:dyDescent="0.25">
      <c r="A71" s="111"/>
      <c r="B71" s="112"/>
      <c r="C71" s="112"/>
      <c r="D71" s="112"/>
      <c r="E71" s="112"/>
      <c r="F71" s="112"/>
      <c r="G71" s="112"/>
      <c r="H71" s="112"/>
      <c r="I71" s="112"/>
      <c r="J71" s="112"/>
      <c r="K71" s="112"/>
      <c r="L71" s="112"/>
      <c r="M71" s="112"/>
      <c r="N71" s="112"/>
      <c r="O71" s="112"/>
      <c r="P71" s="113"/>
    </row>
    <row r="72" spans="1:16" ht="13.5" thickTop="1" x14ac:dyDescent="0.2">
      <c r="A72" s="74"/>
      <c r="B72" s="74"/>
      <c r="C72" s="74"/>
      <c r="D72" s="1"/>
      <c r="E72" s="74"/>
      <c r="F72" s="83"/>
      <c r="G72" s="1"/>
      <c r="H72" s="1"/>
      <c r="I72" s="1"/>
      <c r="J72" s="1"/>
      <c r="K72" s="1"/>
      <c r="L72" s="1"/>
      <c r="M72" s="1"/>
      <c r="N72" s="1"/>
      <c r="O72" s="45"/>
      <c r="P72" s="1"/>
    </row>
  </sheetData>
  <mergeCells count="1">
    <mergeCell ref="J7:K7"/>
  </mergeCells>
  <phoneticPr fontId="0" type="noConversion"/>
  <printOptions horizontalCentered="1"/>
  <pageMargins left="0.75" right="0.5" top="0.5" bottom="0.5" header="0.5" footer="0.5"/>
  <pageSetup scale="62"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75" workbookViewId="0"/>
  </sheetViews>
  <sheetFormatPr defaultRowHeight="15" x14ac:dyDescent="0.2"/>
  <cols>
    <col min="1" max="1" width="8.7109375" style="116" customWidth="1"/>
    <col min="2" max="2" width="14" style="116" customWidth="1"/>
    <col min="3" max="3" width="17.28515625" style="116" customWidth="1"/>
    <col min="4" max="4" width="12.7109375" style="116" customWidth="1"/>
    <col min="5" max="5" width="20.140625" style="116" customWidth="1"/>
    <col min="6" max="6" width="20.85546875" style="116" customWidth="1"/>
    <col min="7" max="7" width="10.42578125" style="116" customWidth="1"/>
    <col min="8" max="8" width="20.7109375" style="116" customWidth="1"/>
    <col min="9" max="16384" width="9.140625" style="116"/>
  </cols>
  <sheetData>
    <row r="1" spans="1:8" ht="15.75" x14ac:dyDescent="0.25">
      <c r="A1" s="36" t="s">
        <v>130</v>
      </c>
      <c r="B1" s="36"/>
      <c r="C1" s="37"/>
      <c r="D1" s="37"/>
      <c r="E1" s="37"/>
      <c r="F1" s="37"/>
      <c r="G1" s="26" t="s">
        <v>98</v>
      </c>
      <c r="H1" s="115"/>
    </row>
    <row r="2" spans="1:8" ht="15.75" x14ac:dyDescent="0.25">
      <c r="A2" s="36" t="s">
        <v>76</v>
      </c>
      <c r="B2" s="36"/>
      <c r="C2" s="37"/>
      <c r="D2" s="117"/>
      <c r="E2" s="37"/>
      <c r="F2" s="37"/>
      <c r="G2" s="36" t="s">
        <v>182</v>
      </c>
      <c r="H2" s="117"/>
    </row>
    <row r="3" spans="1:8" ht="15.75" customHeight="1" thickBot="1" x14ac:dyDescent="0.25">
      <c r="A3" s="118"/>
      <c r="B3" s="118"/>
      <c r="C3" s="37"/>
      <c r="D3" s="117"/>
      <c r="E3" s="37"/>
      <c r="F3" s="37"/>
      <c r="G3" s="173" t="s">
        <v>44</v>
      </c>
      <c r="H3" s="174" t="s">
        <v>164</v>
      </c>
    </row>
    <row r="4" spans="1:8" ht="18" customHeight="1" thickTop="1" x14ac:dyDescent="0.2">
      <c r="A4" s="119" t="s">
        <v>107</v>
      </c>
      <c r="B4" s="120"/>
      <c r="C4" s="191" t="str">
        <f>'ESTIMATE SUMMARY FORM'!$D$6</f>
        <v>(Project Title)</v>
      </c>
      <c r="D4" s="121"/>
      <c r="E4" s="120" t="s">
        <v>2</v>
      </c>
      <c r="F4" s="191" t="str">
        <f>+'ESTIMATE SUMMARY FORM'!$K$6</f>
        <v>(0)</v>
      </c>
      <c r="G4" s="120"/>
      <c r="H4" s="122"/>
    </row>
    <row r="5" spans="1:8" ht="18" customHeight="1" x14ac:dyDescent="0.2">
      <c r="A5" s="123" t="s">
        <v>108</v>
      </c>
      <c r="B5" s="124"/>
      <c r="C5" s="192" t="str">
        <f>'ESTIMATE SUMMARY FORM'!$D$7</f>
        <v>(Facility)</v>
      </c>
      <c r="D5" s="125"/>
      <c r="E5" s="124" t="s">
        <v>4</v>
      </c>
      <c r="F5" s="405" t="str">
        <f>'ESTIMATE SUMMARY FORM'!$K$7</f>
        <v>(Date)</v>
      </c>
      <c r="G5" s="124"/>
      <c r="H5" s="126"/>
    </row>
    <row r="6" spans="1:8" ht="15.75" x14ac:dyDescent="0.25">
      <c r="A6" s="123" t="s">
        <v>105</v>
      </c>
      <c r="B6" s="124"/>
      <c r="C6" s="194" t="str">
        <f>'ESTIMATE SUMMARY FORM'!$D$8</f>
        <v>(Street)</v>
      </c>
      <c r="D6" s="118"/>
      <c r="E6" s="118" t="s">
        <v>6</v>
      </c>
      <c r="F6" s="193" t="str">
        <f>'ESTIMATE SUMMARY FORM'!$K$8</f>
        <v>(Phase)</v>
      </c>
      <c r="G6" s="117"/>
      <c r="H6" s="128"/>
    </row>
    <row r="7" spans="1:8" x14ac:dyDescent="0.2">
      <c r="A7" s="123" t="s">
        <v>109</v>
      </c>
      <c r="B7" s="124"/>
      <c r="C7" s="194" t="str">
        <f>'ESTIMATE SUMMARY FORM'!$D$9</f>
        <v>(City, Zip)</v>
      </c>
      <c r="D7" s="118"/>
      <c r="E7" s="118" t="s">
        <v>8</v>
      </c>
      <c r="F7" s="193" t="str">
        <f>'ESTIMATE SUMMARY FORM'!$K$9</f>
        <v>(Client)</v>
      </c>
      <c r="G7" s="117"/>
      <c r="H7" s="129"/>
    </row>
    <row r="8" spans="1:8" x14ac:dyDescent="0.2">
      <c r="A8" s="123" t="s">
        <v>45</v>
      </c>
      <c r="B8" s="124"/>
      <c r="C8" s="194" t="str">
        <f>'ESTIMATE SUMMARY FORM'!$D$10</f>
        <v>(Consultant)</v>
      </c>
      <c r="D8" s="118"/>
      <c r="E8" s="118" t="s">
        <v>48</v>
      </c>
      <c r="F8" s="206" t="str">
        <f>'DETAILED TRADE ESTIMATE FORM'!$J$11</f>
        <v>(C,H,P etc.)</v>
      </c>
      <c r="G8" s="117"/>
      <c r="H8" s="130"/>
    </row>
    <row r="9" spans="1:8" x14ac:dyDescent="0.2">
      <c r="A9" s="183" t="s">
        <v>126</v>
      </c>
      <c r="B9" s="124"/>
      <c r="C9" s="200" t="str">
        <f>'ESTIMATE SUMMARY FORM'!$K$10</f>
        <v>(DASNY PM)</v>
      </c>
      <c r="D9" s="118"/>
      <c r="E9" s="118" t="s">
        <v>173</v>
      </c>
      <c r="F9" s="192" t="str">
        <f>'ESTIMATE SUMMARY FORM'!$K$12</f>
        <v>(Construction Manager)</v>
      </c>
      <c r="G9" s="186"/>
      <c r="H9" s="130"/>
    </row>
    <row r="10" spans="1:8" ht="12.95" customHeight="1" thickBot="1" x14ac:dyDescent="0.25">
      <c r="A10" s="184" t="s">
        <v>127</v>
      </c>
      <c r="B10" s="185"/>
      <c r="C10" s="201" t="str">
        <f>'ESTIMATE SUMMARY FORM'!$K$11</f>
        <v>(DASNY CA)</v>
      </c>
      <c r="D10" s="132"/>
      <c r="E10" s="202" t="s">
        <v>10</v>
      </c>
      <c r="F10" s="201" t="str">
        <f>'ESTIMATE SUMMARY FORM'!$K$13</f>
        <v>(Estimator)</v>
      </c>
      <c r="G10" s="187"/>
      <c r="H10" s="188"/>
    </row>
    <row r="11" spans="1:8" ht="16.7" customHeight="1" thickTop="1" x14ac:dyDescent="0.2">
      <c r="A11" s="123"/>
      <c r="B11" s="124"/>
      <c r="C11" s="118"/>
      <c r="D11" s="118"/>
      <c r="E11" s="118"/>
      <c r="F11" s="118"/>
      <c r="G11" s="118"/>
      <c r="H11" s="126"/>
    </row>
    <row r="12" spans="1:8" ht="15.75" x14ac:dyDescent="0.25">
      <c r="A12" s="123"/>
      <c r="B12" s="124"/>
      <c r="C12" s="118"/>
      <c r="D12" s="118"/>
      <c r="E12" s="134" t="s">
        <v>77</v>
      </c>
      <c r="F12" s="135" t="s">
        <v>13</v>
      </c>
      <c r="G12" s="118"/>
      <c r="H12" s="126"/>
    </row>
    <row r="13" spans="1:8" x14ac:dyDescent="0.2">
      <c r="A13" s="123"/>
      <c r="B13" s="124"/>
      <c r="C13" s="118"/>
      <c r="D13" s="117" t="s">
        <v>6</v>
      </c>
      <c r="E13" s="339" t="str">
        <f>'DETAILED TRADE ESTIMATE FORM'!J9</f>
        <v>(Phase)</v>
      </c>
      <c r="F13" s="340"/>
      <c r="G13" s="135"/>
      <c r="H13" s="137" t="s">
        <v>78</v>
      </c>
    </row>
    <row r="14" spans="1:8" ht="15.75" thickBot="1" x14ac:dyDescent="0.25">
      <c r="A14" s="123"/>
      <c r="B14" s="124"/>
      <c r="C14" s="118"/>
      <c r="D14" s="117" t="s">
        <v>4</v>
      </c>
      <c r="E14" s="404" t="str">
        <f>'DETAILED TRADE ESTIMATE FORM'!J8</f>
        <v>(Date)</v>
      </c>
      <c r="F14" s="136"/>
      <c r="G14" s="117"/>
      <c r="H14" s="137"/>
    </row>
    <row r="15" spans="1:8" ht="31.5" thickTop="1" thickBot="1" x14ac:dyDescent="0.25">
      <c r="A15" s="123"/>
      <c r="B15" s="124"/>
      <c r="C15" s="118"/>
      <c r="D15" s="117" t="s">
        <v>79</v>
      </c>
      <c r="E15" s="203" t="s">
        <v>157</v>
      </c>
      <c r="F15" s="203" t="s">
        <v>158</v>
      </c>
      <c r="G15" s="336"/>
      <c r="H15" s="335" t="e">
        <f>E15-F15</f>
        <v>#VALUE!</v>
      </c>
    </row>
    <row r="16" spans="1:8" ht="16.5" thickTop="1" x14ac:dyDescent="0.25">
      <c r="A16" s="123"/>
      <c r="B16" s="124"/>
      <c r="C16" s="138" t="s">
        <v>80</v>
      </c>
      <c r="D16" s="118"/>
      <c r="E16" s="118"/>
      <c r="F16" s="118"/>
      <c r="G16" s="118"/>
      <c r="H16" s="126"/>
    </row>
    <row r="17" spans="1:8" x14ac:dyDescent="0.2">
      <c r="A17" s="139"/>
      <c r="B17" s="140"/>
      <c r="C17" s="140" t="s">
        <v>81</v>
      </c>
      <c r="D17" s="141"/>
      <c r="E17" s="142"/>
      <c r="F17" s="143" t="s">
        <v>82</v>
      </c>
      <c r="G17" s="144" t="s">
        <v>194</v>
      </c>
      <c r="H17" s="145" t="s">
        <v>83</v>
      </c>
    </row>
    <row r="18" spans="1:8" ht="15.75" x14ac:dyDescent="0.25">
      <c r="A18" s="146">
        <v>1</v>
      </c>
      <c r="B18" s="350" t="s">
        <v>188</v>
      </c>
      <c r="C18" s="341"/>
      <c r="D18" s="341"/>
      <c r="E18" s="342"/>
      <c r="F18" s="258" t="s">
        <v>189</v>
      </c>
      <c r="G18" s="351" t="s">
        <v>189</v>
      </c>
      <c r="H18" s="332">
        <f>PRODUCT(F18,G18)</f>
        <v>0</v>
      </c>
    </row>
    <row r="19" spans="1:8" ht="15.75" x14ac:dyDescent="0.25">
      <c r="A19" s="147">
        <v>2</v>
      </c>
      <c r="B19" s="347"/>
      <c r="C19" s="343"/>
      <c r="D19" s="343"/>
      <c r="E19" s="344"/>
      <c r="F19" s="418"/>
      <c r="G19" s="352"/>
      <c r="H19" s="332">
        <f t="shared" ref="H19:H31" si="0">PRODUCT(F19,G19)</f>
        <v>0</v>
      </c>
    </row>
    <row r="20" spans="1:8" ht="15.75" x14ac:dyDescent="0.25">
      <c r="A20" s="147">
        <v>3</v>
      </c>
      <c r="B20" s="347"/>
      <c r="C20" s="343"/>
      <c r="D20" s="343"/>
      <c r="E20" s="344"/>
      <c r="F20" s="418"/>
      <c r="G20" s="352"/>
      <c r="H20" s="332">
        <f t="shared" si="0"/>
        <v>0</v>
      </c>
    </row>
    <row r="21" spans="1:8" ht="15.75" x14ac:dyDescent="0.25">
      <c r="A21" s="147">
        <v>4</v>
      </c>
      <c r="B21" s="347"/>
      <c r="C21" s="343"/>
      <c r="D21" s="343"/>
      <c r="E21" s="344"/>
      <c r="F21" s="418"/>
      <c r="G21" s="352"/>
      <c r="H21" s="332">
        <f t="shared" si="0"/>
        <v>0</v>
      </c>
    </row>
    <row r="22" spans="1:8" ht="15.75" x14ac:dyDescent="0.25">
      <c r="A22" s="147">
        <v>5</v>
      </c>
      <c r="B22" s="347"/>
      <c r="C22" s="343"/>
      <c r="D22" s="343"/>
      <c r="E22" s="344"/>
      <c r="F22" s="418"/>
      <c r="G22" s="352"/>
      <c r="H22" s="332">
        <f t="shared" si="0"/>
        <v>0</v>
      </c>
    </row>
    <row r="23" spans="1:8" ht="15.75" x14ac:dyDescent="0.25">
      <c r="A23" s="147">
        <v>6</v>
      </c>
      <c r="B23" s="347"/>
      <c r="C23" s="343"/>
      <c r="D23" s="343"/>
      <c r="E23" s="344"/>
      <c r="F23" s="418"/>
      <c r="G23" s="352"/>
      <c r="H23" s="332">
        <f t="shared" si="0"/>
        <v>0</v>
      </c>
    </row>
    <row r="24" spans="1:8" ht="15.75" x14ac:dyDescent="0.25">
      <c r="A24" s="147">
        <v>7</v>
      </c>
      <c r="B24" s="347"/>
      <c r="C24" s="343"/>
      <c r="D24" s="343"/>
      <c r="E24" s="344"/>
      <c r="F24" s="418"/>
      <c r="G24" s="352"/>
      <c r="H24" s="332">
        <f t="shared" si="0"/>
        <v>0</v>
      </c>
    </row>
    <row r="25" spans="1:8" ht="15.75" x14ac:dyDescent="0.25">
      <c r="A25" s="147">
        <v>8</v>
      </c>
      <c r="B25" s="347"/>
      <c r="C25" s="343"/>
      <c r="D25" s="343"/>
      <c r="E25" s="344"/>
      <c r="F25" s="418"/>
      <c r="G25" s="352"/>
      <c r="H25" s="332">
        <f t="shared" si="0"/>
        <v>0</v>
      </c>
    </row>
    <row r="26" spans="1:8" ht="15.75" x14ac:dyDescent="0.25">
      <c r="A26" s="147">
        <v>9</v>
      </c>
      <c r="B26" s="347"/>
      <c r="C26" s="343"/>
      <c r="D26" s="343"/>
      <c r="E26" s="344"/>
      <c r="F26" s="418"/>
      <c r="G26" s="352"/>
      <c r="H26" s="332">
        <f t="shared" si="0"/>
        <v>0</v>
      </c>
    </row>
    <row r="27" spans="1:8" ht="15.75" x14ac:dyDescent="0.25">
      <c r="A27" s="147">
        <v>10</v>
      </c>
      <c r="B27" s="347"/>
      <c r="C27" s="343"/>
      <c r="D27" s="343"/>
      <c r="E27" s="344"/>
      <c r="F27" s="418"/>
      <c r="G27" s="352"/>
      <c r="H27" s="332">
        <f t="shared" si="0"/>
        <v>0</v>
      </c>
    </row>
    <row r="28" spans="1:8" ht="15.75" x14ac:dyDescent="0.25">
      <c r="A28" s="147">
        <v>11</v>
      </c>
      <c r="B28" s="347"/>
      <c r="C28" s="343"/>
      <c r="D28" s="343"/>
      <c r="E28" s="344"/>
      <c r="F28" s="418"/>
      <c r="G28" s="352"/>
      <c r="H28" s="332">
        <f t="shared" si="0"/>
        <v>0</v>
      </c>
    </row>
    <row r="29" spans="1:8" ht="15.75" x14ac:dyDescent="0.25">
      <c r="A29" s="147">
        <v>12</v>
      </c>
      <c r="B29" s="347"/>
      <c r="C29" s="343"/>
      <c r="D29" s="343"/>
      <c r="E29" s="344"/>
      <c r="F29" s="418"/>
      <c r="G29" s="352"/>
      <c r="H29" s="332">
        <f t="shared" si="0"/>
        <v>0</v>
      </c>
    </row>
    <row r="30" spans="1:8" ht="15.75" x14ac:dyDescent="0.25">
      <c r="A30" s="147" t="s">
        <v>84</v>
      </c>
      <c r="B30" s="347"/>
      <c r="C30" s="343"/>
      <c r="D30" s="343"/>
      <c r="E30" s="344"/>
      <c r="F30" s="418"/>
      <c r="G30" s="352"/>
      <c r="H30" s="332">
        <f t="shared" si="0"/>
        <v>0</v>
      </c>
    </row>
    <row r="31" spans="1:8" ht="15.75" x14ac:dyDescent="0.25">
      <c r="A31" s="150" t="s">
        <v>85</v>
      </c>
      <c r="B31" s="348"/>
      <c r="C31" s="345"/>
      <c r="D31" s="345"/>
      <c r="E31" s="346"/>
      <c r="F31" s="419"/>
      <c r="G31" s="353"/>
      <c r="H31" s="333">
        <f t="shared" si="0"/>
        <v>0</v>
      </c>
    </row>
    <row r="32" spans="1:8" ht="15.75" x14ac:dyDescent="0.25">
      <c r="A32" s="153"/>
      <c r="B32" s="349"/>
      <c r="C32" s="155"/>
      <c r="D32" s="155"/>
      <c r="E32" s="156" t="s">
        <v>86</v>
      </c>
      <c r="F32" s="155"/>
      <c r="G32" s="204" t="s">
        <v>87</v>
      </c>
      <c r="H32" s="334">
        <f>SUM(H18:H31)</f>
        <v>0</v>
      </c>
    </row>
    <row r="33" spans="1:8" x14ac:dyDescent="0.2">
      <c r="A33" s="123"/>
      <c r="B33" s="124"/>
      <c r="C33" s="118"/>
      <c r="D33" s="118"/>
      <c r="E33" s="118"/>
      <c r="F33" s="118"/>
      <c r="G33" s="118"/>
      <c r="H33" s="126"/>
    </row>
    <row r="34" spans="1:8" ht="15.75" x14ac:dyDescent="0.25">
      <c r="A34" s="123"/>
      <c r="B34" s="124"/>
      <c r="C34" s="138" t="s">
        <v>88</v>
      </c>
      <c r="D34" s="118"/>
      <c r="E34" s="118"/>
      <c r="F34" s="118"/>
      <c r="G34" s="118"/>
      <c r="H34" s="126"/>
    </row>
    <row r="35" spans="1:8" x14ac:dyDescent="0.2">
      <c r="A35" s="157"/>
      <c r="B35" s="158"/>
      <c r="C35" s="158" t="s">
        <v>81</v>
      </c>
      <c r="D35" s="159"/>
      <c r="E35" s="160"/>
      <c r="F35" s="161" t="s">
        <v>82</v>
      </c>
      <c r="G35" s="162" t="s">
        <v>195</v>
      </c>
      <c r="H35" s="163" t="s">
        <v>83</v>
      </c>
    </row>
    <row r="36" spans="1:8" ht="15.75" x14ac:dyDescent="0.25">
      <c r="A36" s="147">
        <v>1</v>
      </c>
      <c r="B36" s="354" t="s">
        <v>188</v>
      </c>
      <c r="C36" s="259"/>
      <c r="D36" s="260"/>
      <c r="E36" s="261"/>
      <c r="F36" s="261" t="s">
        <v>188</v>
      </c>
      <c r="G36" s="262" t="s">
        <v>188</v>
      </c>
      <c r="H36" s="332">
        <f>PRODUCT(F36,G36)</f>
        <v>0</v>
      </c>
    </row>
    <row r="37" spans="1:8" ht="15.75" x14ac:dyDescent="0.25">
      <c r="A37" s="147">
        <v>2</v>
      </c>
      <c r="B37" s="347"/>
      <c r="C37" s="148"/>
      <c r="D37" s="148"/>
      <c r="E37" s="149"/>
      <c r="F37" s="418"/>
      <c r="G37" s="406"/>
      <c r="H37" s="332">
        <f t="shared" ref="H37:H49" si="1">PRODUCT(F37,G37)</f>
        <v>0</v>
      </c>
    </row>
    <row r="38" spans="1:8" ht="15.75" x14ac:dyDescent="0.25">
      <c r="A38" s="147">
        <v>3</v>
      </c>
      <c r="B38" s="347"/>
      <c r="C38" s="148"/>
      <c r="D38" s="148"/>
      <c r="E38" s="149"/>
      <c r="F38" s="418"/>
      <c r="G38" s="406"/>
      <c r="H38" s="332">
        <f t="shared" si="1"/>
        <v>0</v>
      </c>
    </row>
    <row r="39" spans="1:8" ht="15.75" x14ac:dyDescent="0.25">
      <c r="A39" s="147">
        <v>4</v>
      </c>
      <c r="B39" s="347"/>
      <c r="C39" s="148"/>
      <c r="D39" s="148"/>
      <c r="E39" s="149"/>
      <c r="F39" s="418"/>
      <c r="G39" s="406"/>
      <c r="H39" s="332">
        <f t="shared" si="1"/>
        <v>0</v>
      </c>
    </row>
    <row r="40" spans="1:8" ht="15.75" x14ac:dyDescent="0.25">
      <c r="A40" s="147">
        <v>5</v>
      </c>
      <c r="B40" s="347"/>
      <c r="C40" s="148"/>
      <c r="D40" s="148"/>
      <c r="E40" s="149"/>
      <c r="F40" s="418"/>
      <c r="G40" s="406"/>
      <c r="H40" s="332">
        <f t="shared" si="1"/>
        <v>0</v>
      </c>
    </row>
    <row r="41" spans="1:8" ht="15.75" x14ac:dyDescent="0.25">
      <c r="A41" s="147">
        <v>6</v>
      </c>
      <c r="B41" s="347"/>
      <c r="C41" s="148"/>
      <c r="D41" s="148"/>
      <c r="E41" s="149"/>
      <c r="F41" s="418"/>
      <c r="G41" s="406"/>
      <c r="H41" s="332">
        <f t="shared" si="1"/>
        <v>0</v>
      </c>
    </row>
    <row r="42" spans="1:8" ht="15.75" x14ac:dyDescent="0.25">
      <c r="A42" s="147">
        <v>7</v>
      </c>
      <c r="B42" s="347"/>
      <c r="C42" s="148"/>
      <c r="D42" s="148"/>
      <c r="E42" s="149"/>
      <c r="F42" s="418"/>
      <c r="G42" s="406"/>
      <c r="H42" s="332">
        <f t="shared" si="1"/>
        <v>0</v>
      </c>
    </row>
    <row r="43" spans="1:8" ht="15.75" x14ac:dyDescent="0.25">
      <c r="A43" s="147">
        <v>8</v>
      </c>
      <c r="B43" s="347"/>
      <c r="C43" s="148"/>
      <c r="D43" s="148"/>
      <c r="E43" s="149"/>
      <c r="F43" s="418"/>
      <c r="G43" s="406"/>
      <c r="H43" s="332">
        <f t="shared" si="1"/>
        <v>0</v>
      </c>
    </row>
    <row r="44" spans="1:8" ht="15.75" x14ac:dyDescent="0.25">
      <c r="A44" s="147">
        <v>9</v>
      </c>
      <c r="B44" s="347"/>
      <c r="C44" s="148"/>
      <c r="D44" s="148"/>
      <c r="E44" s="149"/>
      <c r="F44" s="418"/>
      <c r="G44" s="406"/>
      <c r="H44" s="332">
        <f t="shared" si="1"/>
        <v>0</v>
      </c>
    </row>
    <row r="45" spans="1:8" ht="15.75" x14ac:dyDescent="0.25">
      <c r="A45" s="147">
        <v>10</v>
      </c>
      <c r="B45" s="347"/>
      <c r="C45" s="148"/>
      <c r="D45" s="148"/>
      <c r="E45" s="149"/>
      <c r="F45" s="418"/>
      <c r="G45" s="406"/>
      <c r="H45" s="332">
        <f t="shared" si="1"/>
        <v>0</v>
      </c>
    </row>
    <row r="46" spans="1:8" ht="15.75" x14ac:dyDescent="0.25">
      <c r="A46" s="147">
        <v>11</v>
      </c>
      <c r="B46" s="347"/>
      <c r="C46" s="148"/>
      <c r="D46" s="148"/>
      <c r="E46" s="149"/>
      <c r="F46" s="418"/>
      <c r="G46" s="406"/>
      <c r="H46" s="332">
        <f t="shared" si="1"/>
        <v>0</v>
      </c>
    </row>
    <row r="47" spans="1:8" ht="15.75" x14ac:dyDescent="0.25">
      <c r="A47" s="147" t="s">
        <v>89</v>
      </c>
      <c r="B47" s="347"/>
      <c r="C47" s="148"/>
      <c r="D47" s="148"/>
      <c r="E47" s="149"/>
      <c r="F47" s="418"/>
      <c r="G47" s="406"/>
      <c r="H47" s="332">
        <f t="shared" si="1"/>
        <v>0</v>
      </c>
    </row>
    <row r="48" spans="1:8" ht="15.75" x14ac:dyDescent="0.25">
      <c r="A48" s="150" t="s">
        <v>84</v>
      </c>
      <c r="B48" s="348"/>
      <c r="C48" s="151"/>
      <c r="D48" s="151"/>
      <c r="E48" s="152"/>
      <c r="F48" s="419"/>
      <c r="G48" s="407"/>
      <c r="H48" s="332">
        <f t="shared" si="1"/>
        <v>0</v>
      </c>
    </row>
    <row r="49" spans="1:8" ht="16.5" thickBot="1" x14ac:dyDescent="0.3">
      <c r="A49" s="147" t="s">
        <v>85</v>
      </c>
      <c r="B49" s="347"/>
      <c r="C49" s="148"/>
      <c r="D49" s="148"/>
      <c r="E49" s="149"/>
      <c r="F49" s="418"/>
      <c r="G49" s="406"/>
      <c r="H49" s="333">
        <f t="shared" si="1"/>
        <v>0</v>
      </c>
    </row>
    <row r="50" spans="1:8" ht="17.25" thickTop="1" thickBot="1" x14ac:dyDescent="0.3">
      <c r="A50" s="164"/>
      <c r="B50" s="165"/>
      <c r="C50" s="165"/>
      <c r="D50" s="165"/>
      <c r="E50" s="165" t="s">
        <v>90</v>
      </c>
      <c r="F50" s="165"/>
      <c r="G50" s="154" t="s">
        <v>91</v>
      </c>
      <c r="H50" s="337">
        <f>SUM(H36:H49)</f>
        <v>0</v>
      </c>
    </row>
    <row r="51" spans="1:8" ht="17.25" thickTop="1" thickBot="1" x14ac:dyDescent="0.3">
      <c r="A51" s="123"/>
      <c r="B51" s="124"/>
      <c r="C51" s="118"/>
      <c r="D51" s="138"/>
      <c r="E51" s="138"/>
      <c r="F51" s="118"/>
      <c r="G51" s="118"/>
      <c r="H51" s="166"/>
    </row>
    <row r="52" spans="1:8" ht="17.25" thickTop="1" thickBot="1" x14ac:dyDescent="0.3">
      <c r="A52" s="167"/>
      <c r="B52" s="125"/>
      <c r="C52" s="115"/>
      <c r="D52" s="127"/>
      <c r="E52" s="118" t="s">
        <v>197</v>
      </c>
      <c r="F52" s="118"/>
      <c r="G52" s="134" t="s">
        <v>196</v>
      </c>
      <c r="H52" s="337">
        <f>H32-H50</f>
        <v>0</v>
      </c>
    </row>
    <row r="53" spans="1:8" ht="17.25" thickTop="1" thickBot="1" x14ac:dyDescent="0.3">
      <c r="A53" s="131"/>
      <c r="B53" s="132"/>
      <c r="C53" s="132"/>
      <c r="D53" s="168"/>
      <c r="E53" s="168"/>
      <c r="F53" s="168"/>
      <c r="G53" s="169"/>
      <c r="H53" s="133"/>
    </row>
    <row r="54" spans="1:8" ht="15.75" thickTop="1" x14ac:dyDescent="0.2">
      <c r="A54" s="37"/>
      <c r="B54" s="37"/>
      <c r="C54" s="118"/>
      <c r="D54" s="37"/>
      <c r="E54" s="118"/>
      <c r="F54" s="170"/>
      <c r="G54" s="118"/>
      <c r="H54" s="118"/>
    </row>
    <row r="55" spans="1:8" x14ac:dyDescent="0.2">
      <c r="A55" s="118" t="s">
        <v>131</v>
      </c>
      <c r="B55" s="118"/>
      <c r="C55" s="118"/>
      <c r="D55" s="118"/>
      <c r="E55" s="118"/>
      <c r="F55" s="118"/>
      <c r="G55" s="118"/>
      <c r="H55" s="338"/>
    </row>
    <row r="56" spans="1:8" x14ac:dyDescent="0.2">
      <c r="A56" s="118" t="s">
        <v>217</v>
      </c>
      <c r="B56" s="118"/>
      <c r="C56" s="118"/>
      <c r="D56" s="118"/>
      <c r="E56" s="118"/>
      <c r="F56" s="118"/>
      <c r="G56" s="118"/>
      <c r="H56" s="118"/>
    </row>
  </sheetData>
  <phoneticPr fontId="0" type="noConversion"/>
  <printOptions horizontalCentered="1"/>
  <pageMargins left="0.75" right="0.5" top="0.5" bottom="0.5" header="0.5" footer="0.5"/>
  <pageSetup scale="7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ESTIMATE SUMMARY FORM</vt:lpstr>
      <vt:lpstr>DETAILED TRADE ESTIMATE FORM</vt:lpstr>
      <vt:lpstr>RECONCILLIATION BY TRADE FORM</vt:lpstr>
      <vt:lpstr>'DETAILED TRADE ESTIMATE FORM'!Print_Area</vt:lpstr>
      <vt:lpstr>'ESTIMATE SUMMARY FORM'!Print_Area</vt:lpstr>
      <vt:lpstr>INSTRUCTIONS!Print_Area</vt:lpstr>
      <vt:lpstr>'RECONCILLIATION BY TRADE FORM'!Print_Area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Consultant Estimate Forms</dc:title>
  <dc:subject>Consultant Estimating Forms</dc:subject>
  <dc:creator>Windy</dc:creator>
  <cp:lastModifiedBy>Quinlan, John</cp:lastModifiedBy>
  <cp:lastPrinted>2006-05-15T16:49:47Z</cp:lastPrinted>
  <dcterms:created xsi:type="dcterms:W3CDTF">1999-04-14T16:32:41Z</dcterms:created>
  <dcterms:modified xsi:type="dcterms:W3CDTF">2017-12-06T20:34:51Z</dcterms:modified>
</cp:coreProperties>
</file>