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adave\Desktop\"/>
    </mc:Choice>
  </mc:AlternateContent>
  <xr:revisionPtr revIDLastSave="0" documentId="13_ncr:1_{7FC15351-FE54-4624-8BAF-CEA3C0EC2154}" xr6:coauthVersionLast="44" xr6:coauthVersionMax="44" xr10:uidLastSave="{00000000-0000-0000-0000-000000000000}"/>
  <workbookProtection workbookPassword="EE52" lockStructure="1"/>
  <bookViews>
    <workbookView xWindow="-120" yWindow="-120" windowWidth="29040" windowHeight="15840" activeTab="1" xr2:uid="{00000000-000D-0000-FFFF-FFFF00000000}"/>
  </bookViews>
  <sheets>
    <sheet name="ESTIMATE SUMMARY FORM (CSI Div)" sheetId="1" r:id="rId1"/>
    <sheet name="DETAIL TRADE EST (CSI DIV)" sheetId="3" r:id="rId2"/>
  </sheets>
  <definedNames>
    <definedName name="_xlnm.Print_Area" localSheetId="0">'ESTIMATE SUMMARY FORM (CSI Div)'!$B$1:$L$84</definedName>
    <definedName name="_xlnm.Print_Titles" localSheetId="1">'DETAIL TRADE EST (CSI DIV)'!$12:$14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0" i="3" l="1"/>
  <c r="I80" i="3"/>
  <c r="G74" i="3"/>
  <c r="G80" i="3"/>
  <c r="J266" i="3" l="1"/>
  <c r="G173" i="3" l="1"/>
  <c r="I173" i="3"/>
  <c r="H40" i="1" l="1"/>
  <c r="L43" i="1" l="1"/>
  <c r="K43" i="1"/>
  <c r="L41" i="1"/>
  <c r="K41" i="1"/>
  <c r="J41" i="1"/>
  <c r="L14" i="1"/>
  <c r="K14" i="1"/>
  <c r="J14" i="1"/>
  <c r="J43" i="1" s="1"/>
  <c r="G79" i="1" l="1"/>
  <c r="G69" i="1"/>
  <c r="J31" i="3"/>
  <c r="B40" i="1" l="1"/>
  <c r="B39" i="1"/>
  <c r="J69" i="1"/>
  <c r="L62" i="1"/>
  <c r="K62" i="1"/>
  <c r="J62" i="1"/>
  <c r="L69" i="1"/>
  <c r="K69" i="1"/>
  <c r="L79" i="1"/>
  <c r="K79" i="1"/>
  <c r="J79" i="1"/>
  <c r="K209" i="3"/>
  <c r="J209" i="3"/>
  <c r="I209" i="3"/>
  <c r="G209" i="3"/>
  <c r="K208" i="3"/>
  <c r="J208" i="3"/>
  <c r="I208" i="3"/>
  <c r="G208" i="3"/>
  <c r="I207" i="3"/>
  <c r="G207" i="3"/>
  <c r="K207" i="3" s="1"/>
  <c r="J207" i="3" s="1"/>
  <c r="I206" i="3"/>
  <c r="G206" i="3"/>
  <c r="K206" i="3" s="1"/>
  <c r="J206" i="3" s="1"/>
  <c r="K205" i="3"/>
  <c r="J205" i="3"/>
  <c r="I205" i="3"/>
  <c r="G205" i="3"/>
  <c r="K204" i="3"/>
  <c r="J204" i="3"/>
  <c r="I204" i="3"/>
  <c r="G204" i="3"/>
  <c r="K203" i="3"/>
  <c r="J203" i="3"/>
  <c r="I203" i="3"/>
  <c r="G203" i="3"/>
  <c r="K202" i="3"/>
  <c r="J202" i="3"/>
  <c r="I202" i="3"/>
  <c r="G202" i="3"/>
  <c r="J287" i="3"/>
  <c r="J289" i="3"/>
  <c r="I289" i="3"/>
  <c r="G289" i="3"/>
  <c r="J288" i="3"/>
  <c r="I288" i="3"/>
  <c r="K288" i="3" s="1"/>
  <c r="G288" i="3"/>
  <c r="I287" i="3"/>
  <c r="G287" i="3"/>
  <c r="J286" i="3"/>
  <c r="I286" i="3"/>
  <c r="G286" i="3"/>
  <c r="J285" i="3"/>
  <c r="I285" i="3"/>
  <c r="K285" i="3" s="1"/>
  <c r="G285" i="3"/>
  <c r="J284" i="3"/>
  <c r="I284" i="3"/>
  <c r="G284" i="3"/>
  <c r="J283" i="3"/>
  <c r="I283" i="3"/>
  <c r="G283" i="3"/>
  <c r="J282" i="3"/>
  <c r="I282" i="3"/>
  <c r="G282" i="3"/>
  <c r="J279" i="3"/>
  <c r="I279" i="3"/>
  <c r="G279" i="3"/>
  <c r="J278" i="3"/>
  <c r="I278" i="3"/>
  <c r="G278" i="3"/>
  <c r="K278" i="3" s="1"/>
  <c r="I277" i="3"/>
  <c r="G277" i="3"/>
  <c r="J276" i="3"/>
  <c r="I276" i="3"/>
  <c r="G276" i="3"/>
  <c r="J275" i="3"/>
  <c r="I275" i="3"/>
  <c r="G275" i="3"/>
  <c r="K275" i="3" s="1"/>
  <c r="J274" i="3"/>
  <c r="I274" i="3"/>
  <c r="G274" i="3"/>
  <c r="K274" i="3" s="1"/>
  <c r="J273" i="3"/>
  <c r="I273" i="3"/>
  <c r="G273" i="3"/>
  <c r="K273" i="3" s="1"/>
  <c r="J272" i="3"/>
  <c r="I272" i="3"/>
  <c r="G272" i="3"/>
  <c r="J269" i="3"/>
  <c r="I269" i="3"/>
  <c r="K269" i="3" s="1"/>
  <c r="G269" i="3"/>
  <c r="J268" i="3"/>
  <c r="I268" i="3"/>
  <c r="K268" i="3" s="1"/>
  <c r="G268" i="3"/>
  <c r="I267" i="3"/>
  <c r="G267" i="3"/>
  <c r="I266" i="3"/>
  <c r="G266" i="3"/>
  <c r="I265" i="3"/>
  <c r="G265" i="3"/>
  <c r="K264" i="3"/>
  <c r="J264" i="3"/>
  <c r="I264" i="3"/>
  <c r="G264" i="3"/>
  <c r="K263" i="3"/>
  <c r="J263" i="3"/>
  <c r="I263" i="3"/>
  <c r="G263" i="3"/>
  <c r="K262" i="3"/>
  <c r="J262" i="3"/>
  <c r="I262" i="3"/>
  <c r="G262" i="3"/>
  <c r="K259" i="3"/>
  <c r="J259" i="3"/>
  <c r="I259" i="3"/>
  <c r="G259" i="3"/>
  <c r="K258" i="3"/>
  <c r="J258" i="3"/>
  <c r="I258" i="3"/>
  <c r="G258" i="3"/>
  <c r="I257" i="3"/>
  <c r="G257" i="3"/>
  <c r="J256" i="3"/>
  <c r="I256" i="3"/>
  <c r="K256" i="3" s="1"/>
  <c r="G256" i="3"/>
  <c r="J255" i="3"/>
  <c r="I255" i="3"/>
  <c r="K255" i="3" s="1"/>
  <c r="G255" i="3"/>
  <c r="J254" i="3"/>
  <c r="I254" i="3"/>
  <c r="K254" i="3" s="1"/>
  <c r="G254" i="3"/>
  <c r="J253" i="3"/>
  <c r="I253" i="3"/>
  <c r="K253" i="3" s="1"/>
  <c r="G253" i="3"/>
  <c r="J252" i="3"/>
  <c r="I252" i="3"/>
  <c r="K252" i="3" s="1"/>
  <c r="G252" i="3"/>
  <c r="J249" i="3"/>
  <c r="I249" i="3"/>
  <c r="G249" i="3"/>
  <c r="J248" i="3"/>
  <c r="I248" i="3"/>
  <c r="G248" i="3"/>
  <c r="I247" i="3"/>
  <c r="G247" i="3"/>
  <c r="J246" i="3"/>
  <c r="I246" i="3"/>
  <c r="G246" i="3"/>
  <c r="I245" i="3"/>
  <c r="G245" i="3"/>
  <c r="J244" i="3"/>
  <c r="I244" i="3"/>
  <c r="K244" i="3" s="1"/>
  <c r="G244" i="3"/>
  <c r="J243" i="3"/>
  <c r="I243" i="3"/>
  <c r="G243" i="3"/>
  <c r="J242" i="3"/>
  <c r="I242" i="3"/>
  <c r="G242" i="3"/>
  <c r="J239" i="3"/>
  <c r="I239" i="3"/>
  <c r="G239" i="3"/>
  <c r="K239" i="3" s="1"/>
  <c r="J238" i="3"/>
  <c r="I238" i="3"/>
  <c r="G238" i="3"/>
  <c r="I237" i="3"/>
  <c r="G237" i="3"/>
  <c r="J236" i="3"/>
  <c r="I236" i="3"/>
  <c r="G236" i="3"/>
  <c r="K236" i="3" s="1"/>
  <c r="I235" i="3"/>
  <c r="G235" i="3"/>
  <c r="J234" i="3"/>
  <c r="I234" i="3"/>
  <c r="G234" i="3"/>
  <c r="K234" i="3" s="1"/>
  <c r="J233" i="3"/>
  <c r="I233" i="3"/>
  <c r="G233" i="3"/>
  <c r="K233" i="3" s="1"/>
  <c r="J232" i="3"/>
  <c r="I232" i="3"/>
  <c r="G232" i="3"/>
  <c r="J229" i="3"/>
  <c r="I229" i="3"/>
  <c r="G229" i="3"/>
  <c r="K229" i="3" s="1"/>
  <c r="J228" i="3"/>
  <c r="I228" i="3"/>
  <c r="G228" i="3"/>
  <c r="K228" i="3" s="1"/>
  <c r="I227" i="3"/>
  <c r="G227" i="3"/>
  <c r="J226" i="3"/>
  <c r="I226" i="3"/>
  <c r="G226" i="3"/>
  <c r="K226" i="3" s="1"/>
  <c r="I225" i="3"/>
  <c r="G225" i="3"/>
  <c r="J224" i="3"/>
  <c r="I224" i="3"/>
  <c r="G224" i="3"/>
  <c r="J223" i="3"/>
  <c r="I223" i="3"/>
  <c r="G223" i="3"/>
  <c r="K223" i="3" s="1"/>
  <c r="J222" i="3"/>
  <c r="I222" i="3"/>
  <c r="G222" i="3"/>
  <c r="K222" i="3" s="1"/>
  <c r="K219" i="3"/>
  <c r="J219" i="3"/>
  <c r="I219" i="3"/>
  <c r="G219" i="3"/>
  <c r="K218" i="3"/>
  <c r="J218" i="3"/>
  <c r="I218" i="3"/>
  <c r="G218" i="3"/>
  <c r="I217" i="3"/>
  <c r="G217" i="3"/>
  <c r="I216" i="3"/>
  <c r="G216" i="3"/>
  <c r="K215" i="3"/>
  <c r="J215" i="3"/>
  <c r="I215" i="3"/>
  <c r="G215" i="3"/>
  <c r="K214" i="3"/>
  <c r="J214" i="3"/>
  <c r="I214" i="3"/>
  <c r="G214" i="3"/>
  <c r="K213" i="3"/>
  <c r="J213" i="3"/>
  <c r="I213" i="3"/>
  <c r="G213" i="3"/>
  <c r="K212" i="3"/>
  <c r="J212" i="3"/>
  <c r="I212" i="3"/>
  <c r="G212" i="3"/>
  <c r="J199" i="3"/>
  <c r="I199" i="3"/>
  <c r="G199" i="3"/>
  <c r="K199" i="3" s="1"/>
  <c r="J198" i="3"/>
  <c r="I198" i="3"/>
  <c r="G198" i="3"/>
  <c r="I197" i="3"/>
  <c r="G197" i="3"/>
  <c r="J196" i="3"/>
  <c r="I196" i="3"/>
  <c r="G196" i="3"/>
  <c r="K196" i="3" s="1"/>
  <c r="I195" i="3"/>
  <c r="G195" i="3"/>
  <c r="J194" i="3"/>
  <c r="I194" i="3"/>
  <c r="G194" i="3"/>
  <c r="J193" i="3"/>
  <c r="I193" i="3"/>
  <c r="G193" i="3"/>
  <c r="K193" i="3" s="1"/>
  <c r="J192" i="3"/>
  <c r="I192" i="3"/>
  <c r="G192" i="3"/>
  <c r="J189" i="3"/>
  <c r="I189" i="3"/>
  <c r="G189" i="3"/>
  <c r="K189" i="3" s="1"/>
  <c r="J188" i="3"/>
  <c r="I188" i="3"/>
  <c r="G188" i="3"/>
  <c r="K188" i="3" s="1"/>
  <c r="I187" i="3"/>
  <c r="G187" i="3"/>
  <c r="J186" i="3"/>
  <c r="I186" i="3"/>
  <c r="G186" i="3"/>
  <c r="K186" i="3" s="1"/>
  <c r="J185" i="3"/>
  <c r="I185" i="3"/>
  <c r="G185" i="3"/>
  <c r="K185" i="3" s="1"/>
  <c r="J184" i="3"/>
  <c r="I184" i="3"/>
  <c r="G184" i="3"/>
  <c r="K184" i="3" s="1"/>
  <c r="J183" i="3"/>
  <c r="I183" i="3"/>
  <c r="G183" i="3"/>
  <c r="I182" i="3"/>
  <c r="G182" i="3"/>
  <c r="I179" i="3"/>
  <c r="G179" i="3"/>
  <c r="J178" i="3"/>
  <c r="I178" i="3"/>
  <c r="G178" i="3"/>
  <c r="K178" i="3" s="1"/>
  <c r="I177" i="3"/>
  <c r="G177" i="3"/>
  <c r="K177" i="3" s="1"/>
  <c r="J177" i="3" s="1"/>
  <c r="J176" i="3"/>
  <c r="I176" i="3"/>
  <c r="G176" i="3"/>
  <c r="J175" i="3"/>
  <c r="I175" i="3"/>
  <c r="G175" i="3"/>
  <c r="K175" i="3" s="1"/>
  <c r="J174" i="3"/>
  <c r="I174" i="3"/>
  <c r="G174" i="3"/>
  <c r="K174" i="3" s="1"/>
  <c r="J173" i="3"/>
  <c r="K173" i="3"/>
  <c r="J172" i="3"/>
  <c r="I172" i="3"/>
  <c r="G172" i="3"/>
  <c r="K172" i="3" s="1"/>
  <c r="J169" i="3"/>
  <c r="I169" i="3"/>
  <c r="G169" i="3"/>
  <c r="K169" i="3" s="1"/>
  <c r="J168" i="3"/>
  <c r="I168" i="3"/>
  <c r="G168" i="3"/>
  <c r="K168" i="3" s="1"/>
  <c r="I167" i="3"/>
  <c r="G167" i="3"/>
  <c r="J166" i="3"/>
  <c r="I166" i="3"/>
  <c r="K166" i="3" s="1"/>
  <c r="G166" i="3"/>
  <c r="I165" i="3"/>
  <c r="G165" i="3"/>
  <c r="K165" i="3" s="1"/>
  <c r="J165" i="3" s="1"/>
  <c r="K164" i="3"/>
  <c r="J164" i="3"/>
  <c r="I164" i="3"/>
  <c r="G164" i="3"/>
  <c r="K163" i="3"/>
  <c r="J163" i="3"/>
  <c r="I163" i="3"/>
  <c r="G163" i="3"/>
  <c r="K162" i="3"/>
  <c r="J162" i="3"/>
  <c r="I162" i="3"/>
  <c r="G162" i="3"/>
  <c r="J159" i="3"/>
  <c r="I159" i="3"/>
  <c r="G159" i="3"/>
  <c r="K159" i="3" s="1"/>
  <c r="J158" i="3"/>
  <c r="I158" i="3"/>
  <c r="G158" i="3"/>
  <c r="I157" i="3"/>
  <c r="G157" i="3"/>
  <c r="I156" i="3"/>
  <c r="G156" i="3"/>
  <c r="J155" i="3"/>
  <c r="I155" i="3"/>
  <c r="G155" i="3"/>
  <c r="K155" i="3" s="1"/>
  <c r="J154" i="3"/>
  <c r="I154" i="3"/>
  <c r="G154" i="3"/>
  <c r="K154" i="3" s="1"/>
  <c r="J153" i="3"/>
  <c r="I153" i="3"/>
  <c r="G153" i="3"/>
  <c r="K153" i="3" s="1"/>
  <c r="J152" i="3"/>
  <c r="I152" i="3"/>
  <c r="G152" i="3"/>
  <c r="J149" i="3"/>
  <c r="I149" i="3"/>
  <c r="K149" i="3" s="1"/>
  <c r="G149" i="3"/>
  <c r="J148" i="3"/>
  <c r="I148" i="3"/>
  <c r="K148" i="3" s="1"/>
  <c r="G148" i="3"/>
  <c r="I147" i="3"/>
  <c r="G147" i="3"/>
  <c r="K146" i="3"/>
  <c r="J146" i="3"/>
  <c r="I146" i="3"/>
  <c r="G146" i="3"/>
  <c r="K145" i="3"/>
  <c r="J145" i="3"/>
  <c r="I145" i="3"/>
  <c r="G145" i="3"/>
  <c r="I144" i="3"/>
  <c r="G144" i="3"/>
  <c r="J143" i="3"/>
  <c r="I143" i="3"/>
  <c r="K143" i="3" s="1"/>
  <c r="G143" i="3"/>
  <c r="J142" i="3"/>
  <c r="I142" i="3"/>
  <c r="K142" i="3" s="1"/>
  <c r="G142" i="3"/>
  <c r="J139" i="3"/>
  <c r="I139" i="3"/>
  <c r="K139" i="3" s="1"/>
  <c r="G139" i="3"/>
  <c r="J138" i="3"/>
  <c r="I138" i="3"/>
  <c r="K138" i="3" s="1"/>
  <c r="G138" i="3"/>
  <c r="I137" i="3"/>
  <c r="G137" i="3"/>
  <c r="K136" i="3"/>
  <c r="J136" i="3"/>
  <c r="I136" i="3"/>
  <c r="G136" i="3"/>
  <c r="K135" i="3"/>
  <c r="J135" i="3"/>
  <c r="I135" i="3"/>
  <c r="G135" i="3"/>
  <c r="K134" i="3"/>
  <c r="J134" i="3"/>
  <c r="I134" i="3"/>
  <c r="G134" i="3"/>
  <c r="K133" i="3"/>
  <c r="J133" i="3"/>
  <c r="I133" i="3"/>
  <c r="G133" i="3"/>
  <c r="K132" i="3"/>
  <c r="J132" i="3"/>
  <c r="I132" i="3"/>
  <c r="G132" i="3"/>
  <c r="J129" i="3"/>
  <c r="I129" i="3"/>
  <c r="G129" i="3"/>
  <c r="J128" i="3"/>
  <c r="I128" i="3"/>
  <c r="K128" i="3" s="1"/>
  <c r="G128" i="3"/>
  <c r="I127" i="3"/>
  <c r="G127" i="3"/>
  <c r="I126" i="3"/>
  <c r="G126" i="3"/>
  <c r="J125" i="3"/>
  <c r="I125" i="3"/>
  <c r="G125" i="3"/>
  <c r="J124" i="3"/>
  <c r="I124" i="3"/>
  <c r="G124" i="3"/>
  <c r="J123" i="3"/>
  <c r="I123" i="3"/>
  <c r="G123" i="3"/>
  <c r="J122" i="3"/>
  <c r="I122" i="3"/>
  <c r="K122" i="3" s="1"/>
  <c r="G122" i="3"/>
  <c r="J119" i="3"/>
  <c r="I119" i="3"/>
  <c r="G119" i="3"/>
  <c r="K119" i="3" s="1"/>
  <c r="J118" i="3"/>
  <c r="I118" i="3"/>
  <c r="G118" i="3"/>
  <c r="K118" i="3" s="1"/>
  <c r="I117" i="3"/>
  <c r="G117" i="3"/>
  <c r="J116" i="3"/>
  <c r="I116" i="3"/>
  <c r="G116" i="3"/>
  <c r="K116" i="3" s="1"/>
  <c r="J115" i="3"/>
  <c r="I115" i="3"/>
  <c r="G115" i="3"/>
  <c r="K115" i="3" s="1"/>
  <c r="J114" i="3"/>
  <c r="I114" i="3"/>
  <c r="G114" i="3"/>
  <c r="K114" i="3" s="1"/>
  <c r="J113" i="3"/>
  <c r="I113" i="3"/>
  <c r="G113" i="3"/>
  <c r="J112" i="3"/>
  <c r="I112" i="3"/>
  <c r="G112" i="3"/>
  <c r="K112" i="3" s="1"/>
  <c r="J109" i="3"/>
  <c r="I109" i="3"/>
  <c r="G109" i="3"/>
  <c r="K109" i="3" s="1"/>
  <c r="J108" i="3"/>
  <c r="I108" i="3"/>
  <c r="G108" i="3"/>
  <c r="K108" i="3" s="1"/>
  <c r="I107" i="3"/>
  <c r="G107" i="3"/>
  <c r="K106" i="3"/>
  <c r="J106" i="3"/>
  <c r="I106" i="3"/>
  <c r="G106" i="3"/>
  <c r="I105" i="3"/>
  <c r="G105" i="3"/>
  <c r="J104" i="3"/>
  <c r="I104" i="3"/>
  <c r="G104" i="3"/>
  <c r="K104" i="3" s="1"/>
  <c r="J103" i="3"/>
  <c r="I103" i="3"/>
  <c r="G103" i="3"/>
  <c r="K103" i="3" s="1"/>
  <c r="J102" i="3"/>
  <c r="I102" i="3"/>
  <c r="G102" i="3"/>
  <c r="K102" i="3" s="1"/>
  <c r="G77" i="3"/>
  <c r="J99" i="3"/>
  <c r="I99" i="3"/>
  <c r="G99" i="3"/>
  <c r="K99" i="3" s="1"/>
  <c r="J98" i="3"/>
  <c r="I98" i="3"/>
  <c r="G98" i="3"/>
  <c r="K98" i="3" s="1"/>
  <c r="I97" i="3"/>
  <c r="G97" i="3"/>
  <c r="J96" i="3"/>
  <c r="I96" i="3"/>
  <c r="G96" i="3"/>
  <c r="K96" i="3" s="1"/>
  <c r="I95" i="3"/>
  <c r="G95" i="3"/>
  <c r="J94" i="3"/>
  <c r="I94" i="3"/>
  <c r="G94" i="3"/>
  <c r="J93" i="3"/>
  <c r="I93" i="3"/>
  <c r="G93" i="3"/>
  <c r="K93" i="3" s="1"/>
  <c r="J92" i="3"/>
  <c r="I92" i="3"/>
  <c r="G92" i="3"/>
  <c r="J89" i="3"/>
  <c r="I89" i="3"/>
  <c r="G89" i="3"/>
  <c r="K89" i="3" s="1"/>
  <c r="J88" i="3"/>
  <c r="I88" i="3"/>
  <c r="G88" i="3"/>
  <c r="I87" i="3"/>
  <c r="G87" i="3"/>
  <c r="J86" i="3"/>
  <c r="I86" i="3"/>
  <c r="G86" i="3"/>
  <c r="K86" i="3" s="1"/>
  <c r="J85" i="3"/>
  <c r="I85" i="3"/>
  <c r="G85" i="3"/>
  <c r="J84" i="3"/>
  <c r="I84" i="3"/>
  <c r="G84" i="3"/>
  <c r="K84" i="3" s="1"/>
  <c r="J83" i="3"/>
  <c r="I83" i="3"/>
  <c r="G83" i="3"/>
  <c r="K83" i="3" s="1"/>
  <c r="J82" i="3"/>
  <c r="I82" i="3"/>
  <c r="G82" i="3"/>
  <c r="J79" i="3"/>
  <c r="I79" i="3"/>
  <c r="G79" i="3"/>
  <c r="J78" i="3"/>
  <c r="I78" i="3"/>
  <c r="G78" i="3"/>
  <c r="K78" i="3" s="1"/>
  <c r="I77" i="3"/>
  <c r="J76" i="3"/>
  <c r="I76" i="3"/>
  <c r="G76" i="3"/>
  <c r="K76" i="3" s="1"/>
  <c r="J75" i="3"/>
  <c r="I75" i="3"/>
  <c r="G75" i="3"/>
  <c r="K75" i="3" s="1"/>
  <c r="I74" i="3"/>
  <c r="J73" i="3"/>
  <c r="I73" i="3"/>
  <c r="G73" i="3"/>
  <c r="K73" i="3" s="1"/>
  <c r="J72" i="3"/>
  <c r="I72" i="3"/>
  <c r="G72" i="3"/>
  <c r="K72" i="3" s="1"/>
  <c r="J16" i="3"/>
  <c r="I16" i="3"/>
  <c r="G16" i="3"/>
  <c r="J42" i="3"/>
  <c r="I42" i="3"/>
  <c r="G42" i="3"/>
  <c r="K42" i="3" s="1"/>
  <c r="J52" i="3"/>
  <c r="I52" i="3"/>
  <c r="G52" i="3"/>
  <c r="K52" i="3" s="1"/>
  <c r="J62" i="3"/>
  <c r="I62" i="3"/>
  <c r="G62" i="3"/>
  <c r="K62" i="3" s="1"/>
  <c r="J69" i="3"/>
  <c r="I69" i="3"/>
  <c r="K69" i="3" s="1"/>
  <c r="G69" i="3"/>
  <c r="J68" i="3"/>
  <c r="I68" i="3"/>
  <c r="G68" i="3"/>
  <c r="I67" i="3"/>
  <c r="G67" i="3"/>
  <c r="I66" i="3"/>
  <c r="G66" i="3"/>
  <c r="J65" i="3"/>
  <c r="I65" i="3"/>
  <c r="G65" i="3"/>
  <c r="J64" i="3"/>
  <c r="I64" i="3"/>
  <c r="G64" i="3"/>
  <c r="J63" i="3"/>
  <c r="I63" i="3"/>
  <c r="G63" i="3"/>
  <c r="J38" i="3"/>
  <c r="I38" i="3"/>
  <c r="G38" i="3"/>
  <c r="K38" i="3" s="1"/>
  <c r="J59" i="3"/>
  <c r="I59" i="3"/>
  <c r="G59" i="3"/>
  <c r="K59" i="3" s="1"/>
  <c r="J58" i="3"/>
  <c r="I58" i="3"/>
  <c r="G58" i="3"/>
  <c r="K58" i="3" s="1"/>
  <c r="I57" i="3"/>
  <c r="G57" i="3"/>
  <c r="K56" i="3"/>
  <c r="J56" i="3"/>
  <c r="I56" i="3"/>
  <c r="G56" i="3"/>
  <c r="I55" i="3"/>
  <c r="G55" i="3"/>
  <c r="K55" i="3" s="1"/>
  <c r="J55" i="3" s="1"/>
  <c r="J54" i="3"/>
  <c r="I54" i="3"/>
  <c r="G54" i="3"/>
  <c r="K54" i="3" s="1"/>
  <c r="J53" i="3"/>
  <c r="I53" i="3"/>
  <c r="G53" i="3"/>
  <c r="K53" i="3" s="1"/>
  <c r="J49" i="3"/>
  <c r="I49" i="3"/>
  <c r="G49" i="3"/>
  <c r="K49" i="3" s="1"/>
  <c r="J48" i="3"/>
  <c r="I48" i="3"/>
  <c r="G48" i="3"/>
  <c r="K48" i="3" s="1"/>
  <c r="I47" i="3"/>
  <c r="G47" i="3"/>
  <c r="J46" i="3"/>
  <c r="I46" i="3"/>
  <c r="G46" i="3"/>
  <c r="I45" i="3"/>
  <c r="G45" i="3"/>
  <c r="J44" i="3"/>
  <c r="I44" i="3"/>
  <c r="G44" i="3"/>
  <c r="K44" i="3" s="1"/>
  <c r="J43" i="3"/>
  <c r="I43" i="3"/>
  <c r="G43" i="3"/>
  <c r="J39" i="3"/>
  <c r="I39" i="3"/>
  <c r="G39" i="3"/>
  <c r="K39" i="3" s="1"/>
  <c r="J37" i="3"/>
  <c r="I37" i="3"/>
  <c r="G37" i="3"/>
  <c r="K37" i="3" s="1"/>
  <c r="J36" i="3"/>
  <c r="I36" i="3"/>
  <c r="G36" i="3"/>
  <c r="K36" i="3" s="1"/>
  <c r="J35" i="3"/>
  <c r="I35" i="3"/>
  <c r="G35" i="3"/>
  <c r="J34" i="3"/>
  <c r="I34" i="3"/>
  <c r="G34" i="3"/>
  <c r="K34" i="3" s="1"/>
  <c r="J33" i="3"/>
  <c r="I33" i="3"/>
  <c r="G33" i="3"/>
  <c r="K33" i="3" s="1"/>
  <c r="J32" i="3"/>
  <c r="I32" i="3"/>
  <c r="G32" i="3"/>
  <c r="I31" i="3"/>
  <c r="G31" i="3"/>
  <c r="J30" i="3"/>
  <c r="I30" i="3"/>
  <c r="G30" i="3"/>
  <c r="J29" i="3"/>
  <c r="I29" i="3"/>
  <c r="G29" i="3"/>
  <c r="K29" i="3" s="1"/>
  <c r="J28" i="3"/>
  <c r="I28" i="3"/>
  <c r="G28" i="3"/>
  <c r="J27" i="3"/>
  <c r="I27" i="3"/>
  <c r="G27" i="3"/>
  <c r="J26" i="3"/>
  <c r="I26" i="3"/>
  <c r="G26" i="3"/>
  <c r="J25" i="3"/>
  <c r="I25" i="3"/>
  <c r="G25" i="3"/>
  <c r="K25" i="3" s="1"/>
  <c r="I24" i="3"/>
  <c r="G24" i="3"/>
  <c r="I23" i="3"/>
  <c r="G23" i="3"/>
  <c r="J22" i="3"/>
  <c r="I22" i="3"/>
  <c r="G22" i="3"/>
  <c r="J21" i="3"/>
  <c r="I21" i="3"/>
  <c r="G21" i="3"/>
  <c r="J20" i="3"/>
  <c r="I20" i="3"/>
  <c r="G20" i="3"/>
  <c r="J19" i="3"/>
  <c r="I19" i="3"/>
  <c r="G19" i="3"/>
  <c r="K19" i="3" s="1"/>
  <c r="J18" i="3"/>
  <c r="I18" i="3"/>
  <c r="G18" i="3"/>
  <c r="J17" i="3"/>
  <c r="I17" i="3"/>
  <c r="G17" i="3"/>
  <c r="L53" i="1"/>
  <c r="K53" i="1"/>
  <c r="J53" i="1"/>
  <c r="I120" i="3" l="1"/>
  <c r="F23" i="1" s="1"/>
  <c r="I260" i="3"/>
  <c r="F37" i="1" s="1"/>
  <c r="G50" i="3"/>
  <c r="K68" i="3"/>
  <c r="G90" i="3"/>
  <c r="E20" i="1" s="1"/>
  <c r="K105" i="3"/>
  <c r="J105" i="3" s="1"/>
  <c r="K125" i="3"/>
  <c r="G140" i="3"/>
  <c r="E25" i="1" s="1"/>
  <c r="G190" i="3"/>
  <c r="E30" i="1" s="1"/>
  <c r="G220" i="3"/>
  <c r="E33" i="1" s="1"/>
  <c r="K243" i="3"/>
  <c r="K249" i="3"/>
  <c r="K284" i="3"/>
  <c r="G290" i="3"/>
  <c r="E40" i="1" s="1"/>
  <c r="K65" i="3"/>
  <c r="I90" i="3"/>
  <c r="F20" i="1" s="1"/>
  <c r="K124" i="3"/>
  <c r="I140" i="3"/>
  <c r="F25" i="1" s="1"/>
  <c r="K242" i="3"/>
  <c r="K248" i="3"/>
  <c r="I270" i="3"/>
  <c r="F38" i="1" s="1"/>
  <c r="G280" i="3"/>
  <c r="E39" i="1" s="1"/>
  <c r="K283" i="3"/>
  <c r="K287" i="3"/>
  <c r="K35" i="3"/>
  <c r="K43" i="3"/>
  <c r="K46" i="3"/>
  <c r="K64" i="3"/>
  <c r="K67" i="3"/>
  <c r="J67" i="3" s="1"/>
  <c r="K16" i="3"/>
  <c r="K79" i="3"/>
  <c r="K85" i="3"/>
  <c r="K88" i="3"/>
  <c r="K94" i="3"/>
  <c r="I100" i="3"/>
  <c r="F21" i="1" s="1"/>
  <c r="K97" i="3"/>
  <c r="J97" i="3" s="1"/>
  <c r="K113" i="3"/>
  <c r="K117" i="3"/>
  <c r="J117" i="3" s="1"/>
  <c r="K123" i="3"/>
  <c r="K129" i="3"/>
  <c r="K152" i="3"/>
  <c r="G160" i="3"/>
  <c r="E27" i="1" s="1"/>
  <c r="K158" i="3"/>
  <c r="K176" i="3"/>
  <c r="K183" i="3"/>
  <c r="K198" i="3"/>
  <c r="K224" i="3"/>
  <c r="K232" i="3"/>
  <c r="K238" i="3"/>
  <c r="K266" i="3"/>
  <c r="K276" i="3"/>
  <c r="I280" i="3"/>
  <c r="F39" i="1" s="1"/>
  <c r="K279" i="3"/>
  <c r="K286" i="3"/>
  <c r="K289" i="3"/>
  <c r="I210" i="3"/>
  <c r="F32" i="1" s="1"/>
  <c r="I190" i="3"/>
  <c r="F30" i="1" s="1"/>
  <c r="I230" i="3"/>
  <c r="F34" i="1" s="1"/>
  <c r="K265" i="3"/>
  <c r="J265" i="3" s="1"/>
  <c r="K246" i="3"/>
  <c r="K225" i="3"/>
  <c r="J225" i="3" s="1"/>
  <c r="K194" i="3"/>
  <c r="I180" i="3"/>
  <c r="F29" i="1" s="1"/>
  <c r="K179" i="3"/>
  <c r="J179" i="3" s="1"/>
  <c r="I130" i="3"/>
  <c r="F24" i="1" s="1"/>
  <c r="G24" i="1" s="1"/>
  <c r="H24" i="1" s="1"/>
  <c r="K21" i="3"/>
  <c r="K27" i="3"/>
  <c r="K30" i="3"/>
  <c r="K18" i="3"/>
  <c r="K22" i="3"/>
  <c r="K28" i="3"/>
  <c r="K20" i="3"/>
  <c r="K26" i="3"/>
  <c r="K17" i="3"/>
  <c r="K24" i="3"/>
  <c r="J24" i="3" s="1"/>
  <c r="G270" i="3"/>
  <c r="E38" i="1" s="1"/>
  <c r="K257" i="3"/>
  <c r="K260" i="3" s="1"/>
  <c r="K245" i="3"/>
  <c r="J245" i="3" s="1"/>
  <c r="G250" i="3"/>
  <c r="E36" i="1" s="1"/>
  <c r="I250" i="3"/>
  <c r="F36" i="1" s="1"/>
  <c r="K235" i="3"/>
  <c r="J235" i="3" s="1"/>
  <c r="I240" i="3"/>
  <c r="F35" i="1" s="1"/>
  <c r="G230" i="3"/>
  <c r="E34" i="1" s="1"/>
  <c r="G34" i="1" s="1"/>
  <c r="H34" i="1" s="1"/>
  <c r="K216" i="3"/>
  <c r="J216" i="3" s="1"/>
  <c r="I220" i="3"/>
  <c r="F33" i="1" s="1"/>
  <c r="G33" i="1" s="1"/>
  <c r="H33" i="1" s="1"/>
  <c r="G210" i="3"/>
  <c r="E32" i="1" s="1"/>
  <c r="G32" i="1" s="1"/>
  <c r="H32" i="1" s="1"/>
  <c r="I200" i="3"/>
  <c r="F31" i="1" s="1"/>
  <c r="K195" i="3"/>
  <c r="J195" i="3" s="1"/>
  <c r="I170" i="3"/>
  <c r="F28" i="1" s="1"/>
  <c r="K156" i="3"/>
  <c r="J156" i="3" s="1"/>
  <c r="I160" i="3"/>
  <c r="F27" i="1" s="1"/>
  <c r="G27" i="1" s="1"/>
  <c r="H27" i="1" s="1"/>
  <c r="K144" i="3"/>
  <c r="J144" i="3" s="1"/>
  <c r="I150" i="3"/>
  <c r="F26" i="1" s="1"/>
  <c r="G150" i="3"/>
  <c r="E26" i="1" s="1"/>
  <c r="K126" i="3"/>
  <c r="J126" i="3" s="1"/>
  <c r="G130" i="3"/>
  <c r="E24" i="1" s="1"/>
  <c r="I110" i="3"/>
  <c r="F22" i="1" s="1"/>
  <c r="K95" i="3"/>
  <c r="J95" i="3" s="1"/>
  <c r="K74" i="3"/>
  <c r="J74" i="3" s="1"/>
  <c r="G70" i="3"/>
  <c r="K66" i="3"/>
  <c r="J66" i="3" s="1"/>
  <c r="I60" i="3"/>
  <c r="F17" i="1" s="1"/>
  <c r="I50" i="3"/>
  <c r="F16" i="1" s="1"/>
  <c r="K45" i="3"/>
  <c r="J45" i="3" s="1"/>
  <c r="I40" i="3"/>
  <c r="F13" i="1" s="1"/>
  <c r="F14" i="1" s="1"/>
  <c r="K23" i="3"/>
  <c r="J23" i="3" s="1"/>
  <c r="I290" i="3"/>
  <c r="F40" i="1" s="1"/>
  <c r="G40" i="1" s="1"/>
  <c r="K267" i="3"/>
  <c r="G260" i="3"/>
  <c r="E37" i="1" s="1"/>
  <c r="G37" i="1" s="1"/>
  <c r="H37" i="1" s="1"/>
  <c r="K237" i="3"/>
  <c r="G240" i="3"/>
  <c r="E35" i="1" s="1"/>
  <c r="K227" i="3"/>
  <c r="K217" i="3"/>
  <c r="K197" i="3"/>
  <c r="J197" i="3" s="1"/>
  <c r="G200" i="3"/>
  <c r="E31" i="1" s="1"/>
  <c r="K187" i="3"/>
  <c r="G180" i="3"/>
  <c r="E29" i="1" s="1"/>
  <c r="K180" i="3"/>
  <c r="K167" i="3"/>
  <c r="J167" i="3" s="1"/>
  <c r="G170" i="3"/>
  <c r="E28" i="1" s="1"/>
  <c r="K170" i="3"/>
  <c r="K157" i="3"/>
  <c r="K147" i="3"/>
  <c r="K137" i="3"/>
  <c r="K140" i="3" s="1"/>
  <c r="J137" i="3"/>
  <c r="K120" i="3"/>
  <c r="G120" i="3"/>
  <c r="E23" i="1" s="1"/>
  <c r="G23" i="1" s="1"/>
  <c r="H23" i="1" s="1"/>
  <c r="K107" i="3"/>
  <c r="G110" i="3"/>
  <c r="E22" i="1" s="1"/>
  <c r="G100" i="3"/>
  <c r="E21" i="1" s="1"/>
  <c r="G21" i="1" s="1"/>
  <c r="H21" i="1" s="1"/>
  <c r="I70" i="3"/>
  <c r="F18" i="1" s="1"/>
  <c r="K57" i="3"/>
  <c r="G60" i="3"/>
  <c r="E17" i="1" s="1"/>
  <c r="K31" i="3"/>
  <c r="G40" i="3"/>
  <c r="G30" i="1"/>
  <c r="H30" i="1" s="1"/>
  <c r="K71" i="1"/>
  <c r="L71" i="1"/>
  <c r="J71" i="1"/>
  <c r="G39" i="1"/>
  <c r="H39" i="1" s="1"/>
  <c r="K210" i="3"/>
  <c r="G38" i="1"/>
  <c r="H38" i="1" s="1"/>
  <c r="G25" i="1"/>
  <c r="H25" i="1" s="1"/>
  <c r="K277" i="3"/>
  <c r="J257" i="3"/>
  <c r="K247" i="3"/>
  <c r="K282" i="3"/>
  <c r="K272" i="3"/>
  <c r="K192" i="3"/>
  <c r="K182" i="3"/>
  <c r="J182" i="3" s="1"/>
  <c r="K127" i="3"/>
  <c r="K87" i="3"/>
  <c r="K77" i="3"/>
  <c r="K92" i="3"/>
  <c r="K100" i="3" s="1"/>
  <c r="K82" i="3"/>
  <c r="K63" i="3"/>
  <c r="E16" i="1"/>
  <c r="K47" i="3"/>
  <c r="K50" i="3" s="1"/>
  <c r="K32" i="3"/>
  <c r="K290" i="3" l="1"/>
  <c r="G26" i="1"/>
  <c r="H26" i="1" s="1"/>
  <c r="G29" i="1"/>
  <c r="H29" i="1" s="1"/>
  <c r="G28" i="1"/>
  <c r="H28" i="1" s="1"/>
  <c r="G35" i="1"/>
  <c r="H35" i="1" s="1"/>
  <c r="G36" i="1"/>
  <c r="H36" i="1" s="1"/>
  <c r="G31" i="1"/>
  <c r="H31" i="1" s="1"/>
  <c r="G22" i="1"/>
  <c r="H22" i="1" s="1"/>
  <c r="K200" i="3"/>
  <c r="K70" i="3"/>
  <c r="E19" i="1"/>
  <c r="F19" i="1"/>
  <c r="F41" i="1" s="1"/>
  <c r="F43" i="1" s="1"/>
  <c r="K40" i="3"/>
  <c r="E13" i="1"/>
  <c r="E14" i="1" s="1"/>
  <c r="J277" i="3"/>
  <c r="K280" i="3"/>
  <c r="J267" i="3"/>
  <c r="K270" i="3"/>
  <c r="J247" i="3"/>
  <c r="K250" i="3"/>
  <c r="J237" i="3"/>
  <c r="K240" i="3"/>
  <c r="J227" i="3"/>
  <c r="K230" i="3"/>
  <c r="J217" i="3"/>
  <c r="K220" i="3"/>
  <c r="J187" i="3"/>
  <c r="K190" i="3"/>
  <c r="J157" i="3"/>
  <c r="K160" i="3"/>
  <c r="J147" i="3"/>
  <c r="K150" i="3"/>
  <c r="J127" i="3"/>
  <c r="K130" i="3"/>
  <c r="J107" i="3"/>
  <c r="K110" i="3"/>
  <c r="J87" i="3"/>
  <c r="K90" i="3"/>
  <c r="J77" i="3"/>
  <c r="J57" i="3"/>
  <c r="K60" i="3"/>
  <c r="G20" i="1"/>
  <c r="H20" i="1" s="1"/>
  <c r="G16" i="1"/>
  <c r="H16" i="1" s="1"/>
  <c r="E18" i="1"/>
  <c r="J47" i="3"/>
  <c r="E41" i="1" l="1"/>
  <c r="E43" i="1" s="1"/>
  <c r="K292" i="3"/>
  <c r="I292" i="3"/>
  <c r="G292" i="3"/>
  <c r="G13" i="1"/>
  <c r="G18" i="1"/>
  <c r="H18" i="1" s="1"/>
  <c r="G19" i="1"/>
  <c r="H13" i="1" l="1"/>
  <c r="G14" i="1"/>
  <c r="H14" i="1" s="1"/>
  <c r="H19" i="1"/>
  <c r="G17" i="1"/>
  <c r="G41" i="1" s="1"/>
  <c r="G43" i="1" l="1"/>
  <c r="H41" i="1"/>
  <c r="H17" i="1"/>
  <c r="G48" i="1" l="1"/>
  <c r="G47" i="1"/>
  <c r="H43" i="1"/>
  <c r="G50" i="1" l="1"/>
  <c r="G49" i="1"/>
  <c r="G53" i="1" l="1"/>
  <c r="G57" i="1" l="1"/>
  <c r="G58" i="1" s="1"/>
  <c r="H53" i="1"/>
  <c r="N59" i="1" l="1"/>
  <c r="G59" i="1"/>
  <c r="G62" i="1" s="1"/>
  <c r="G71" i="1" s="1"/>
  <c r="N58" i="1"/>
  <c r="H71" i="1" l="1"/>
  <c r="H62" i="1"/>
</calcChain>
</file>

<file path=xl/sharedStrings.xml><?xml version="1.0" encoding="utf-8"?>
<sst xmlns="http://schemas.openxmlformats.org/spreadsheetml/2006/main" count="293" uniqueCount="169">
  <si>
    <t xml:space="preserve">  DASNY Project No:</t>
  </si>
  <si>
    <t>(Project Number)</t>
  </si>
  <si>
    <t>Design Professional:</t>
  </si>
  <si>
    <t>(Consultant)</t>
  </si>
  <si>
    <t>Date:</t>
  </si>
  <si>
    <t>(Date)</t>
  </si>
  <si>
    <t xml:space="preserve">  Project Title:</t>
  </si>
  <si>
    <t>(Project Title)</t>
  </si>
  <si>
    <t>Estimator:</t>
  </si>
  <si>
    <t>(Estimator)</t>
  </si>
  <si>
    <t>Phase:</t>
  </si>
  <si>
    <t>(Phase)</t>
  </si>
  <si>
    <t xml:space="preserve">  Facility:</t>
  </si>
  <si>
    <t>(Facility)</t>
  </si>
  <si>
    <t>Prepared by:</t>
  </si>
  <si>
    <t>(Name)</t>
  </si>
  <si>
    <t>Client Agency:</t>
  </si>
  <si>
    <t>(Client Agency)</t>
  </si>
  <si>
    <t xml:space="preserve">  Street:</t>
  </si>
  <si>
    <t>(Street)</t>
  </si>
  <si>
    <t>E-mail:</t>
  </si>
  <si>
    <t>(E-mail)</t>
  </si>
  <si>
    <t>DASNY DPM:</t>
  </si>
  <si>
    <t>(DASNY DPM)</t>
  </si>
  <si>
    <t>Phone:</t>
  </si>
  <si>
    <t>(Phone)</t>
  </si>
  <si>
    <t>DASNY CPM:</t>
  </si>
  <si>
    <t>(DASNY CPM)</t>
  </si>
  <si>
    <t>(New/Rehab)</t>
  </si>
  <si>
    <t>Project C.M.</t>
  </si>
  <si>
    <t>(Construction Manager)</t>
  </si>
  <si>
    <t>CONSTRUCTION COST</t>
  </si>
  <si>
    <t>Building GSF:</t>
  </si>
  <si>
    <t>CURRENT</t>
  </si>
  <si>
    <t>PREVIOUS</t>
  </si>
  <si>
    <t>Design Phase:</t>
  </si>
  <si>
    <t>(phase)</t>
  </si>
  <si>
    <t>(date)</t>
  </si>
  <si>
    <t>Material</t>
  </si>
  <si>
    <t>Labor</t>
  </si>
  <si>
    <t>Total</t>
  </si>
  <si>
    <t>$/GSF</t>
  </si>
  <si>
    <t xml:space="preserve">  02 - Existing Conditions</t>
  </si>
  <si>
    <t xml:space="preserve">  03 - Concrete</t>
  </si>
  <si>
    <t xml:space="preserve">  04 - Masonry</t>
  </si>
  <si>
    <t xml:space="preserve">  05 - Metals</t>
  </si>
  <si>
    <t xml:space="preserve">  06 - Wood, Plastics, and Composites</t>
  </si>
  <si>
    <t xml:space="preserve">  07 - Thermal and Moisture Protection</t>
  </si>
  <si>
    <t xml:space="preserve">  08 - Openings</t>
  </si>
  <si>
    <t xml:space="preserve">  09 - Finishes</t>
  </si>
  <si>
    <t xml:space="preserve">  10 - Specialties</t>
  </si>
  <si>
    <t xml:space="preserve">  11 - Equipment</t>
  </si>
  <si>
    <t xml:space="preserve">  12 - Furnishings</t>
  </si>
  <si>
    <t xml:space="preserve">  13 - Special Construction</t>
  </si>
  <si>
    <t xml:space="preserve">  14 - Conveying Equipment</t>
  </si>
  <si>
    <t xml:space="preserve">  21 - Fire Suppression</t>
  </si>
  <si>
    <t xml:space="preserve">  22 - Plumbing</t>
  </si>
  <si>
    <t xml:space="preserve">  23 - HVAC</t>
  </si>
  <si>
    <t xml:space="preserve">  25 - Integrated Automation</t>
  </si>
  <si>
    <t xml:space="preserve">  26 - Electrical</t>
  </si>
  <si>
    <t xml:space="preserve">  27 - Communications</t>
  </si>
  <si>
    <t xml:space="preserve">  28 - Electronic Safety and Security</t>
  </si>
  <si>
    <t xml:space="preserve">  31 - Earthwork</t>
  </si>
  <si>
    <t xml:space="preserve">  32 - Exterior Improvements</t>
  </si>
  <si>
    <t xml:space="preserve">  33 - Utilities</t>
  </si>
  <si>
    <t xml:space="preserve"> ADMINISTRATION</t>
  </si>
  <si>
    <t>Description</t>
  </si>
  <si>
    <t>Range %tage</t>
  </si>
  <si>
    <t>Actual %tage</t>
  </si>
  <si>
    <t>Bonds (On trade Cost)</t>
  </si>
  <si>
    <t>Insurance (On Trade cost)</t>
  </si>
  <si>
    <t>Overhead (On Trade Cost + Bonds + Insurance)</t>
  </si>
  <si>
    <t>Profit (On Trade Cost + Bonds + Insurance)</t>
  </si>
  <si>
    <t>(Other):</t>
  </si>
  <si>
    <t>CONTINGENCIES AND MARKUPS</t>
  </si>
  <si>
    <t>Design Contingency: (On Trade Cost + Administration Cost)</t>
  </si>
  <si>
    <t>Bid Contingency:(On Trade Cost + Administration Cost + Design Contingency)</t>
  </si>
  <si>
    <t>Escalation: (On Trade Cost + Administration Cost + Design Contingency + Bid Contingency)</t>
  </si>
  <si>
    <r>
      <rPr>
        <b/>
        <u/>
        <sz val="8"/>
        <rFont val="Arial"/>
        <family val="2"/>
      </rPr>
      <t>BID ALLOWANCES</t>
    </r>
    <r>
      <rPr>
        <sz val="8"/>
        <rFont val="Arial Narrow"/>
        <family val="2"/>
      </rPr>
      <t xml:space="preserve"> </t>
    </r>
    <r>
      <rPr>
        <sz val="8"/>
        <color rgb="FF0000FF"/>
        <rFont val="Arial Narrow"/>
        <family val="2"/>
      </rPr>
      <t xml:space="preserve">(Included in Bid Amount) </t>
    </r>
  </si>
  <si>
    <t>Trade</t>
  </si>
  <si>
    <t>No</t>
  </si>
  <si>
    <t>Amount</t>
  </si>
  <si>
    <t>(Trade)</t>
  </si>
  <si>
    <t>(#)</t>
  </si>
  <si>
    <t>(Allowance)</t>
  </si>
  <si>
    <t>CONSTRUCTION TOTAL:</t>
  </si>
  <si>
    <r>
      <rPr>
        <b/>
        <u/>
        <sz val="8"/>
        <rFont val="Arial"/>
        <family val="2"/>
      </rPr>
      <t>BID ALTERNATES</t>
    </r>
    <r>
      <rPr>
        <sz val="9"/>
        <rFont val="Arial"/>
        <family val="2"/>
      </rPr>
      <t xml:space="preserve"> </t>
    </r>
    <r>
      <rPr>
        <sz val="8"/>
        <color rgb="FF0000FF"/>
        <rFont val="Arial Narrow"/>
        <family val="2"/>
      </rPr>
      <t xml:space="preserve">(List Bid Alternates) </t>
    </r>
  </si>
  <si>
    <t>(Alternate)</t>
  </si>
  <si>
    <t>COMMENTS</t>
  </si>
  <si>
    <t>Design Contingency Suggested %: 20 % for Preschematic design, 15 % for 30 % design, 10 % for 60 % Design &amp; 0 % for 90 % design onwards)</t>
  </si>
  <si>
    <t>LOGISTICS / PHASING</t>
  </si>
  <si>
    <t>SITE / ACCESS CONSTRAINTS / ADJACENT PROPERTY</t>
  </si>
  <si>
    <t>SINGLE / SOLE SOURCE</t>
  </si>
  <si>
    <t>OFF HRS. WORK</t>
  </si>
  <si>
    <t>CSI Number</t>
  </si>
  <si>
    <t>Quantity</t>
  </si>
  <si>
    <t>Site supervision</t>
  </si>
  <si>
    <t>Scheduling</t>
  </si>
  <si>
    <t>Project management &amp; coordination</t>
  </si>
  <si>
    <t>Temporary Facilities &amp; controls</t>
  </si>
  <si>
    <t>Temporary - lighting, power, heating &amp; cooling</t>
  </si>
  <si>
    <t>Site Safety</t>
  </si>
  <si>
    <t>Operation and maintenance manuals</t>
  </si>
  <si>
    <t>Shop drawings, submissions</t>
  </si>
  <si>
    <t>As built &amp; closeout documents</t>
  </si>
  <si>
    <t>Project closeout</t>
  </si>
  <si>
    <t>Site protection - floor protection, sidewalk bridge</t>
  </si>
  <si>
    <t>Access - Scaffolding, hoisting etc..</t>
  </si>
  <si>
    <t>Division Subtotal:</t>
  </si>
  <si>
    <t>DIV 02 - Existing Conditions</t>
  </si>
  <si>
    <t>DIV 03 - Concrete</t>
  </si>
  <si>
    <t>DIV 04 - Masonry</t>
  </si>
  <si>
    <t>DIV 05 - Metals</t>
  </si>
  <si>
    <t>DIV 06 - Wood, Plastics, and Composites</t>
  </si>
  <si>
    <t>DIV 07 - Thermal and Moisture Protection</t>
  </si>
  <si>
    <t>DIV 08 - Openings</t>
  </si>
  <si>
    <t>DIV 09 - Finishes</t>
  </si>
  <si>
    <t>DIV 10 - Specialties</t>
  </si>
  <si>
    <t>DIV 11 - Equipment</t>
  </si>
  <si>
    <t>DIV 12 - Furnishings</t>
  </si>
  <si>
    <t>DIV 13 - Special Construction</t>
  </si>
  <si>
    <t>DIV 14 - Conveying Equipment</t>
  </si>
  <si>
    <t>DIV 21 - Fire Suppression</t>
  </si>
  <si>
    <t>DIV 22 - Plumbing</t>
  </si>
  <si>
    <t>DIV 23 - HVAC</t>
  </si>
  <si>
    <t>DIV 25 - Integrated Automation</t>
  </si>
  <si>
    <t>DIV 26 - Electrical</t>
  </si>
  <si>
    <t>DIV 27 - Communications</t>
  </si>
  <si>
    <t>DIV 28 - Electronic Safety and Security</t>
  </si>
  <si>
    <t>DIV 31 - Earthwork</t>
  </si>
  <si>
    <t>DIV 32 - Exterior Improvements</t>
  </si>
  <si>
    <t>DIV 33 - Utilities</t>
  </si>
  <si>
    <t>Construction Cost Total:</t>
  </si>
  <si>
    <t>Other: 1</t>
  </si>
  <si>
    <t>Other: 2</t>
  </si>
  <si>
    <t>Y/N</t>
  </si>
  <si>
    <t>Material Unit Cost</t>
  </si>
  <si>
    <t>Total Labor Cost</t>
  </si>
  <si>
    <t>Total Material Cost</t>
  </si>
  <si>
    <t>Labor Unit Cost</t>
  </si>
  <si>
    <t>Total Unit Cost</t>
  </si>
  <si>
    <t>Total Material &amp; Labor Cost</t>
  </si>
  <si>
    <t>CSI 2nd Level Subtotal</t>
  </si>
  <si>
    <t>Unit of Measure (UM)</t>
  </si>
  <si>
    <t xml:space="preserve"> Construction Cost Subtotal:</t>
  </si>
  <si>
    <t>Admin Cost Subtotal:</t>
  </si>
  <si>
    <t>Contingencies and Markups Subtotal:</t>
  </si>
  <si>
    <t>Bid Allowances Subtotal:</t>
  </si>
  <si>
    <t>Bid Alternatives Subtotal:</t>
  </si>
  <si>
    <t>Reference</t>
  </si>
  <si>
    <t>(Text)</t>
  </si>
  <si>
    <t>5 % to 10 %</t>
  </si>
  <si>
    <t>4% to 6% per year to midpoint of construction</t>
  </si>
  <si>
    <t>5% to 10 %</t>
  </si>
  <si>
    <t>1.5% to 2.5 %</t>
  </si>
  <si>
    <t>3 % to 5.5%</t>
  </si>
  <si>
    <t>Subtotal General Requirements:</t>
  </si>
  <si>
    <t>Subtotal:</t>
  </si>
  <si>
    <t/>
  </si>
  <si>
    <t xml:space="preserve">  City, Zip, County:</t>
  </si>
  <si>
    <t>(City, State, Zip, County)</t>
  </si>
  <si>
    <t xml:space="preserve">Project Type: </t>
  </si>
  <si>
    <t>(Single Prime/Trade)</t>
  </si>
  <si>
    <t>Contract Package:</t>
  </si>
  <si>
    <t xml:space="preserve">  01 - General Requirements / General Condition</t>
  </si>
  <si>
    <t>DIV 01 - General Requirements / General Condition</t>
  </si>
  <si>
    <t>Cost Estimating Workbook (08/19)</t>
  </si>
  <si>
    <t>kjh</t>
  </si>
  <si>
    <t xml:space="preserve">DASNY provides this workbook for consistent formatting.  Consultant is responsible for all calculations.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</si>
</sst>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&quot;$&quot;* #,##0.00_);_(&quot;$&quot;* \(#,##0.00\);_(&quot;$&quot;* &quot;-&quot;_);_(@_)"/>
    <numFmt numFmtId="167" formatCode="&quot;$&quot;#,##0"/>
    <numFmt numFmtId="168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 Narrow"/>
      <family val="2"/>
    </font>
    <font>
      <sz val="8"/>
      <color rgb="FF0000FF"/>
      <name val="Arial Narrow"/>
      <family val="2"/>
    </font>
    <font>
      <sz val="9"/>
      <name val="Arial"/>
      <family val="2"/>
    </font>
    <font>
      <b/>
      <u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8"/>
      <name val="Arial Narrow"/>
      <family val="2"/>
    </font>
    <font>
      <sz val="8"/>
      <color indexed="12"/>
      <name val="Arial Narrow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8"/>
      <name val="Arial"/>
      <family val="2"/>
    </font>
    <font>
      <b/>
      <u val="singleAccounting"/>
      <sz val="8"/>
      <name val="Arial Narrow"/>
      <family val="2"/>
    </font>
    <font>
      <b/>
      <u val="singleAccounting"/>
      <sz val="8"/>
      <color indexed="8"/>
      <name val="Arial Narrow"/>
      <family val="2"/>
    </font>
    <font>
      <b/>
      <sz val="8"/>
      <name val="Arial"/>
      <family val="2"/>
    </font>
    <font>
      <sz val="8"/>
      <color indexed="56"/>
      <name val="Arial Narrow"/>
      <family val="2"/>
    </font>
    <font>
      <b/>
      <sz val="8"/>
      <color indexed="8"/>
      <name val="Arial"/>
      <family val="2"/>
    </font>
    <font>
      <b/>
      <sz val="8"/>
      <color rgb="FF0000FF"/>
      <name val="Arial Narrow"/>
      <family val="2"/>
    </font>
    <font>
      <b/>
      <sz val="9"/>
      <name val="Arial"/>
      <family val="2"/>
    </font>
    <font>
      <sz val="9"/>
      <name val="Arial Narrow"/>
      <family val="2"/>
    </font>
    <font>
      <i/>
      <sz val="9"/>
      <name val="Arial"/>
      <family val="2"/>
    </font>
    <font>
      <b/>
      <sz val="8"/>
      <color rgb="FF000000"/>
      <name val="Arial Narrow"/>
      <family val="2"/>
    </font>
    <font>
      <b/>
      <sz val="9"/>
      <name val="Arial Narrow"/>
      <family val="2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9"/>
      <color rgb="FF0000FF"/>
      <name val="Arial"/>
      <family val="2"/>
    </font>
    <font>
      <b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4506668294322"/>
        <bgColor indexed="64"/>
      </patternFill>
    </fill>
  </fills>
  <borders count="89">
    <border>
      <left/>
      <right/>
      <top/>
      <bottom/>
      <diagonal/>
    </border>
    <border>
      <left style="double">
        <color theme="1" tint="0.24994659260841701"/>
      </left>
      <right/>
      <top style="double">
        <color theme="1" tint="0.24994659260841701"/>
      </top>
      <bottom/>
      <diagonal/>
    </border>
    <border>
      <left/>
      <right/>
      <top style="double">
        <color theme="1" tint="0.24994659260841701"/>
      </top>
      <bottom/>
      <diagonal/>
    </border>
    <border>
      <left style="double">
        <color theme="1" tint="0.24994659260841701"/>
      </left>
      <right/>
      <top/>
      <bottom/>
      <diagonal/>
    </border>
    <border>
      <left style="double">
        <color theme="1" tint="0.24994659260841701"/>
      </left>
      <right/>
      <top/>
      <bottom style="double">
        <color theme="1" tint="0.24994659260841701"/>
      </bottom>
      <diagonal/>
    </border>
    <border>
      <left/>
      <right/>
      <top/>
      <bottom style="double">
        <color theme="1" tint="0.24994659260841701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theme="0"/>
      </left>
      <right/>
      <top style="double">
        <color auto="1"/>
      </top>
      <bottom/>
      <diagonal/>
    </border>
    <border>
      <left/>
      <right style="thin">
        <color theme="0"/>
      </right>
      <top style="double">
        <color auto="1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indexed="8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indexed="8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8"/>
      </right>
      <top/>
      <bottom style="medium">
        <color indexed="64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auto="1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uble">
        <color auto="1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double">
        <color auto="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auto="1"/>
      </bottom>
      <diagonal/>
    </border>
    <border>
      <left style="thin">
        <color theme="0"/>
      </left>
      <right style="double">
        <color auto="1"/>
      </right>
      <top style="thin">
        <color theme="0"/>
      </top>
      <bottom style="double">
        <color auto="1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theme="0"/>
      </right>
      <top style="double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double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auto="1"/>
      </left>
      <right/>
      <top/>
      <bottom/>
      <diagonal/>
    </border>
    <border>
      <left style="double">
        <color indexed="64"/>
      </left>
      <right/>
      <top style="thin">
        <color theme="0"/>
      </top>
      <bottom style="double">
        <color indexed="64"/>
      </bottom>
      <diagonal/>
    </border>
    <border>
      <left/>
      <right/>
      <top style="thin">
        <color theme="0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theme="1" tint="0.2499465926084170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theme="1" tint="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auto="1"/>
      </left>
      <right style="thin">
        <color theme="0"/>
      </right>
      <top style="thin">
        <color theme="0"/>
      </top>
      <bottom style="double">
        <color auto="1"/>
      </bottom>
      <diagonal/>
    </border>
    <border>
      <left style="thin">
        <color theme="0"/>
      </left>
      <right/>
      <top style="thin">
        <color theme="0"/>
      </top>
      <bottom style="double">
        <color auto="1"/>
      </bottom>
      <diagonal/>
    </border>
    <border>
      <left style="double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theme="0"/>
      </right>
      <top style="double">
        <color auto="1"/>
      </top>
      <bottom style="double">
        <color auto="1"/>
      </bottom>
      <diagonal/>
    </border>
    <border>
      <left style="thin">
        <color theme="0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theme="0"/>
      </left>
      <right style="thin">
        <color theme="0"/>
      </right>
      <top style="double">
        <color auto="1"/>
      </top>
      <bottom style="double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theme="0"/>
      </right>
      <top/>
      <bottom style="double">
        <color auto="1"/>
      </bottom>
      <diagonal/>
    </border>
    <border>
      <left style="thin">
        <color theme="0"/>
      </left>
      <right style="thin">
        <color theme="0"/>
      </right>
      <top/>
      <bottom style="double">
        <color auto="1"/>
      </bottom>
      <diagonal/>
    </border>
    <border>
      <left style="thin">
        <color theme="0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double">
        <color auto="1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theme="0"/>
      </bottom>
      <diagonal/>
    </border>
    <border>
      <left/>
      <right/>
      <top style="double">
        <color indexed="64"/>
      </top>
      <bottom style="thin">
        <color theme="0"/>
      </bottom>
      <diagonal/>
    </border>
    <border>
      <left/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 style="double">
        <color auto="1"/>
      </right>
      <top style="double">
        <color indexed="64"/>
      </top>
      <bottom style="thin">
        <color theme="0"/>
      </bottom>
      <diagonal/>
    </border>
    <border>
      <left/>
      <right style="double">
        <color indexed="64"/>
      </right>
      <top style="thin">
        <color theme="0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double">
        <color auto="1"/>
      </bottom>
      <diagonal/>
    </border>
    <border>
      <left style="thin">
        <color auto="1"/>
      </left>
      <right style="thin">
        <color theme="0"/>
      </right>
      <top style="double">
        <color indexed="64"/>
      </top>
      <bottom style="double">
        <color auto="1"/>
      </bottom>
      <diagonal/>
    </border>
    <border>
      <left style="thin">
        <color theme="0"/>
      </left>
      <right style="thin">
        <color theme="0"/>
      </right>
      <top style="double">
        <color indexed="64"/>
      </top>
      <bottom style="double">
        <color auto="1"/>
      </bottom>
      <diagonal/>
    </border>
    <border>
      <left style="thin">
        <color theme="0"/>
      </left>
      <right style="thin">
        <color auto="1"/>
      </right>
      <top style="double">
        <color indexed="64"/>
      </top>
      <bottom style="double">
        <color auto="1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</cellStyleXfs>
  <cellXfs count="301">
    <xf numFmtId="0" fontId="0" fillId="0" borderId="0" xfId="0"/>
    <xf numFmtId="1" fontId="5" fillId="0" borderId="0" xfId="0" applyNumberFormat="1" applyFont="1" applyBorder="1" applyAlignment="1">
      <alignment vertical="center"/>
    </xf>
    <xf numFmtId="5" fontId="5" fillId="0" borderId="0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1" fontId="6" fillId="0" borderId="0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17" xfId="0" applyFont="1" applyBorder="1" applyAlignment="1">
      <alignment horizontal="right" vertical="center"/>
    </xf>
    <xf numFmtId="0" fontId="12" fillId="0" borderId="0" xfId="0" applyNumberFormat="1" applyFont="1" applyBorder="1" applyAlignment="1">
      <alignment horizontal="center" vertical="center"/>
    </xf>
    <xf numFmtId="49" fontId="11" fillId="0" borderId="20" xfId="0" applyNumberFormat="1" applyFont="1" applyBorder="1" applyAlignment="1" applyProtection="1">
      <alignment horizontal="center" vertical="center" wrapText="1"/>
      <protection locked="0"/>
    </xf>
    <xf numFmtId="49" fontId="11" fillId="0" borderId="21" xfId="0" applyNumberFormat="1" applyFont="1" applyBorder="1" applyAlignment="1" applyProtection="1">
      <alignment horizontal="center" vertical="center" wrapText="1"/>
      <protection locked="0"/>
    </xf>
    <xf numFmtId="164" fontId="11" fillId="0" borderId="22" xfId="0" applyNumberFormat="1" applyFont="1" applyBorder="1" applyAlignment="1" applyProtection="1">
      <alignment horizontal="center" vertical="center" wrapText="1"/>
      <protection locked="0"/>
    </xf>
    <xf numFmtId="5" fontId="3" fillId="0" borderId="24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3" fillId="0" borderId="25" xfId="0" applyNumberFormat="1" applyFont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/>
    </xf>
    <xf numFmtId="15" fontId="11" fillId="0" borderId="26" xfId="0" applyNumberFormat="1" applyFont="1" applyBorder="1" applyAlignment="1" applyProtection="1">
      <alignment horizontal="center" vertical="center"/>
      <protection locked="0"/>
    </xf>
    <xf numFmtId="15" fontId="11" fillId="0" borderId="27" xfId="0" applyNumberFormat="1" applyFont="1" applyBorder="1" applyAlignment="1" applyProtection="1">
      <alignment horizontal="center" vertical="center"/>
      <protection locked="0"/>
    </xf>
    <xf numFmtId="164" fontId="11" fillId="0" borderId="28" xfId="0" applyNumberFormat="1" applyFont="1" applyBorder="1" applyAlignment="1" applyProtection="1">
      <alignment horizontal="center" vertical="center"/>
      <protection locked="0"/>
    </xf>
    <xf numFmtId="42" fontId="14" fillId="10" borderId="29" xfId="2" applyNumberFormat="1" applyFont="1" applyFill="1" applyBorder="1" applyAlignment="1">
      <alignment vertical="center"/>
    </xf>
    <xf numFmtId="167" fontId="12" fillId="0" borderId="0" xfId="0" applyNumberFormat="1" applyFont="1" applyFill="1" applyBorder="1" applyAlignment="1">
      <alignment vertical="center"/>
    </xf>
    <xf numFmtId="42" fontId="11" fillId="0" borderId="30" xfId="0" applyNumberFormat="1" applyFont="1" applyBorder="1" applyAlignment="1" applyProtection="1">
      <alignment horizontal="left" vertical="center"/>
      <protection locked="0"/>
    </xf>
    <xf numFmtId="42" fontId="11" fillId="0" borderId="0" xfId="0" applyNumberFormat="1" applyFont="1" applyBorder="1" applyAlignment="1" applyProtection="1">
      <alignment horizontal="left" vertical="center"/>
      <protection locked="0"/>
    </xf>
    <xf numFmtId="42" fontId="11" fillId="0" borderId="31" xfId="0" applyNumberFormat="1" applyFont="1" applyBorder="1" applyAlignment="1" applyProtection="1">
      <alignment horizontal="left" vertical="center"/>
      <protection locked="0"/>
    </xf>
    <xf numFmtId="42" fontId="11" fillId="0" borderId="36" xfId="0" applyNumberFormat="1" applyFont="1" applyBorder="1" applyAlignment="1" applyProtection="1">
      <alignment horizontal="left" vertical="center"/>
      <protection locked="0"/>
    </xf>
    <xf numFmtId="42" fontId="11" fillId="0" borderId="37" xfId="0" applyNumberFormat="1" applyFont="1" applyBorder="1" applyAlignment="1" applyProtection="1">
      <alignment horizontal="left" vertical="center"/>
      <protection locked="0"/>
    </xf>
    <xf numFmtId="165" fontId="14" fillId="11" borderId="29" xfId="2" applyNumberFormat="1" applyFont="1" applyFill="1" applyBorder="1" applyAlignment="1">
      <alignment vertical="center"/>
    </xf>
    <xf numFmtId="165" fontId="14" fillId="10" borderId="29" xfId="2" applyNumberFormat="1" applyFont="1" applyFill="1" applyBorder="1" applyAlignment="1">
      <alignment vertical="center"/>
    </xf>
    <xf numFmtId="167" fontId="12" fillId="0" borderId="0" xfId="0" applyNumberFormat="1" applyFont="1" applyFill="1" applyBorder="1" applyAlignment="1" applyProtection="1">
      <alignment vertical="center" wrapText="1"/>
      <protection locked="0"/>
    </xf>
    <xf numFmtId="42" fontId="15" fillId="5" borderId="45" xfId="7" applyNumberFormat="1" applyFont="1" applyBorder="1" applyAlignment="1" applyProtection="1">
      <alignment horizontal="left" vertical="center"/>
    </xf>
    <xf numFmtId="42" fontId="15" fillId="5" borderId="46" xfId="7" applyNumberFormat="1" applyFont="1" applyBorder="1" applyAlignment="1" applyProtection="1">
      <alignment vertical="center"/>
    </xf>
    <xf numFmtId="42" fontId="15" fillId="5" borderId="46" xfId="7" applyNumberFormat="1" applyFont="1" applyBorder="1" applyAlignment="1" applyProtection="1">
      <alignment horizontal="left" vertical="center"/>
    </xf>
    <xf numFmtId="42" fontId="15" fillId="5" borderId="47" xfId="7" applyNumberFormat="1" applyFont="1" applyBorder="1" applyAlignment="1" applyProtection="1">
      <alignment vertical="center"/>
    </xf>
    <xf numFmtId="0" fontId="16" fillId="0" borderId="0" xfId="0" applyFont="1" applyBorder="1" applyAlignment="1">
      <alignment vertical="center"/>
    </xf>
    <xf numFmtId="42" fontId="11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7" fontId="10" fillId="0" borderId="0" xfId="0" applyNumberFormat="1" applyFont="1" applyFill="1" applyBorder="1" applyAlignment="1">
      <alignment horizontal="right" vertical="center"/>
    </xf>
    <xf numFmtId="42" fontId="10" fillId="0" borderId="0" xfId="0" applyNumberFormat="1" applyFont="1" applyBorder="1" applyAlignment="1">
      <alignment horizontal="left" vertical="center"/>
    </xf>
    <xf numFmtId="44" fontId="17" fillId="0" borderId="11" xfId="0" applyNumberFormat="1" applyFont="1" applyBorder="1" applyAlignment="1">
      <alignment vertical="center"/>
    </xf>
    <xf numFmtId="44" fontId="17" fillId="0" borderId="12" xfId="0" applyNumberFormat="1" applyFont="1" applyBorder="1" applyAlignment="1">
      <alignment vertical="center"/>
    </xf>
    <xf numFmtId="44" fontId="17" fillId="0" borderId="12" xfId="0" applyNumberFormat="1" applyFont="1" applyBorder="1" applyAlignment="1">
      <alignment horizontal="center" vertical="center"/>
    </xf>
    <xf numFmtId="44" fontId="18" fillId="0" borderId="13" xfId="0" applyNumberFormat="1" applyFont="1" applyBorder="1" applyAlignment="1">
      <alignment horizontal="center" vertical="center"/>
    </xf>
    <xf numFmtId="9" fontId="4" fillId="9" borderId="29" xfId="3" applyFont="1" applyFill="1" applyBorder="1" applyAlignment="1">
      <alignment horizontal="center" vertical="center"/>
    </xf>
    <xf numFmtId="167" fontId="10" fillId="0" borderId="0" xfId="0" applyNumberFormat="1" applyFont="1" applyAlignment="1">
      <alignment horizontal="right" vertical="center"/>
    </xf>
    <xf numFmtId="42" fontId="4" fillId="0" borderId="14" xfId="0" applyNumberFormat="1" applyFont="1" applyBorder="1" applyAlignment="1" applyProtection="1">
      <alignment horizontal="left" vertical="center"/>
      <protection locked="0"/>
    </xf>
    <xf numFmtId="42" fontId="4" fillId="0" borderId="0" xfId="0" applyNumberFormat="1" applyFont="1" applyBorder="1" applyAlignment="1" applyProtection="1">
      <alignment horizontal="left" vertical="center"/>
      <protection locked="0"/>
    </xf>
    <xf numFmtId="42" fontId="4" fillId="0" borderId="48" xfId="0" applyNumberFormat="1" applyFont="1" applyBorder="1" applyAlignment="1" applyProtection="1">
      <alignment horizontal="left" vertical="center"/>
      <protection locked="0"/>
    </xf>
    <xf numFmtId="9" fontId="4" fillId="8" borderId="29" xfId="3" applyFont="1" applyFill="1" applyBorder="1" applyAlignment="1">
      <alignment horizontal="center" vertical="center"/>
    </xf>
    <xf numFmtId="164" fontId="13" fillId="0" borderId="0" xfId="0" applyNumberFormat="1" applyFont="1" applyBorder="1" applyAlignment="1">
      <alignment horizontal="right" vertical="center"/>
    </xf>
    <xf numFmtId="165" fontId="4" fillId="9" borderId="29" xfId="2" applyNumberFormat="1" applyFont="1" applyFill="1" applyBorder="1" applyAlignment="1">
      <alignment horizontal="center" vertical="center"/>
    </xf>
    <xf numFmtId="165" fontId="4" fillId="8" borderId="40" xfId="2" applyNumberFormat="1" applyFont="1" applyFill="1" applyBorder="1" applyAlignment="1">
      <alignment horizontal="center" vertical="center"/>
    </xf>
    <xf numFmtId="42" fontId="4" fillId="0" borderId="49" xfId="0" applyNumberFormat="1" applyFont="1" applyBorder="1" applyAlignment="1" applyProtection="1">
      <alignment horizontal="left" vertical="center"/>
      <protection locked="0"/>
    </xf>
    <xf numFmtId="42" fontId="4" fillId="0" borderId="50" xfId="0" applyNumberFormat="1" applyFont="1" applyBorder="1" applyAlignment="1" applyProtection="1">
      <alignment horizontal="left" vertical="center"/>
      <protection locked="0"/>
    </xf>
    <xf numFmtId="42" fontId="4" fillId="0" borderId="51" xfId="0" applyNumberFormat="1" applyFont="1" applyBorder="1" applyAlignment="1" applyProtection="1">
      <alignment horizontal="left" vertical="center"/>
      <protection locked="0"/>
    </xf>
    <xf numFmtId="0" fontId="6" fillId="0" borderId="0" xfId="0" applyNumberFormat="1" applyFont="1" applyBorder="1" applyAlignment="1">
      <alignment horizontal="center" vertical="center"/>
    </xf>
    <xf numFmtId="167" fontId="10" fillId="0" borderId="0" xfId="0" applyNumberFormat="1" applyFont="1" applyBorder="1" applyAlignment="1">
      <alignment horizontal="right" vertical="center"/>
    </xf>
    <xf numFmtId="164" fontId="12" fillId="0" borderId="0" xfId="0" applyNumberFormat="1" applyFont="1" applyAlignment="1">
      <alignment vertical="center"/>
    </xf>
    <xf numFmtId="42" fontId="4" fillId="0" borderId="52" xfId="0" applyNumberFormat="1" applyFont="1" applyBorder="1" applyAlignment="1" applyProtection="1">
      <alignment horizontal="left" vertical="center"/>
      <protection locked="0"/>
    </xf>
    <xf numFmtId="42" fontId="4" fillId="0" borderId="37" xfId="0" applyNumberFormat="1" applyFont="1" applyBorder="1" applyAlignment="1" applyProtection="1">
      <alignment horizontal="left" vertical="center"/>
      <protection locked="0"/>
    </xf>
    <xf numFmtId="9" fontId="4" fillId="9" borderId="56" xfId="3" applyFont="1" applyFill="1" applyBorder="1" applyAlignment="1">
      <alignment horizontal="center" vertical="center"/>
    </xf>
    <xf numFmtId="42" fontId="4" fillId="0" borderId="42" xfId="0" applyNumberFormat="1" applyFont="1" applyBorder="1" applyAlignment="1" applyProtection="1">
      <alignment horizontal="left" vertical="center"/>
      <protection locked="0"/>
    </xf>
    <xf numFmtId="42" fontId="4" fillId="0" borderId="43" xfId="0" applyNumberFormat="1" applyFont="1" applyBorder="1" applyAlignment="1" applyProtection="1">
      <alignment horizontal="left" vertical="center"/>
      <protection locked="0"/>
    </xf>
    <xf numFmtId="42" fontId="4" fillId="0" borderId="44" xfId="0" applyNumberFormat="1" applyFont="1" applyBorder="1" applyAlignment="1" applyProtection="1">
      <alignment horizontal="left" vertical="center"/>
      <protection locked="0"/>
    </xf>
    <xf numFmtId="164" fontId="12" fillId="0" borderId="0" xfId="0" applyNumberFormat="1" applyFont="1" applyBorder="1" applyAlignment="1">
      <alignment vertical="center"/>
    </xf>
    <xf numFmtId="0" fontId="19" fillId="0" borderId="43" xfId="0" applyFont="1" applyBorder="1" applyAlignment="1">
      <alignment horizontal="right" vertical="center"/>
    </xf>
    <xf numFmtId="42" fontId="12" fillId="0" borderId="0" xfId="0" applyNumberFormat="1" applyFont="1" applyFill="1" applyBorder="1" applyAlignment="1">
      <alignment horizontal="left" vertical="center"/>
    </xf>
    <xf numFmtId="44" fontId="12" fillId="0" borderId="0" xfId="0" applyNumberFormat="1" applyFont="1" applyFill="1" applyBorder="1" applyAlignment="1">
      <alignment vertical="center"/>
    </xf>
    <xf numFmtId="164" fontId="12" fillId="0" borderId="0" xfId="0" applyNumberFormat="1" applyFont="1" applyFill="1" applyBorder="1" applyAlignment="1">
      <alignment vertical="center"/>
    </xf>
    <xf numFmtId="44" fontId="17" fillId="0" borderId="11" xfId="0" applyNumberFormat="1" applyFont="1" applyBorder="1" applyAlignment="1">
      <alignment horizontal="center" vertical="center"/>
    </xf>
    <xf numFmtId="0" fontId="12" fillId="0" borderId="0" xfId="0" applyNumberFormat="1" applyFont="1" applyBorder="1" applyAlignment="1">
      <alignment vertical="center"/>
    </xf>
    <xf numFmtId="9" fontId="20" fillId="0" borderId="0" xfId="0" applyNumberFormat="1" applyFont="1" applyFill="1" applyBorder="1" applyAlignment="1">
      <alignment horizontal="center" vertical="center"/>
    </xf>
    <xf numFmtId="42" fontId="12" fillId="0" borderId="24" xfId="0" applyNumberFormat="1" applyFont="1" applyFill="1" applyBorder="1" applyAlignment="1">
      <alignment horizontal="left" vertical="center"/>
    </xf>
    <xf numFmtId="44" fontId="12" fillId="0" borderId="24" xfId="0" applyNumberFormat="1" applyFont="1" applyFill="1" applyBorder="1" applyAlignment="1">
      <alignment vertical="center"/>
    </xf>
    <xf numFmtId="164" fontId="10" fillId="0" borderId="0" xfId="0" applyNumberFormat="1" applyFont="1" applyBorder="1" applyAlignment="1">
      <alignment vertical="center"/>
    </xf>
    <xf numFmtId="42" fontId="11" fillId="0" borderId="24" xfId="0" applyNumberFormat="1" applyFont="1" applyBorder="1" applyAlignment="1">
      <alignment horizontal="left" vertical="center"/>
    </xf>
    <xf numFmtId="5" fontId="16" fillId="0" borderId="0" xfId="0" applyNumberFormat="1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167" fontId="16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68" fontId="8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vertical="center"/>
    </xf>
    <xf numFmtId="43" fontId="8" fillId="0" borderId="0" xfId="1" applyFont="1" applyFill="1" applyBorder="1" applyAlignment="1">
      <alignment horizontal="right" vertical="center"/>
    </xf>
    <xf numFmtId="43" fontId="8" fillId="0" borderId="0" xfId="1" applyFont="1" applyFill="1" applyBorder="1" applyAlignment="1">
      <alignment vertical="center"/>
    </xf>
    <xf numFmtId="168" fontId="8" fillId="0" borderId="0" xfId="1" applyNumberFormat="1" applyFont="1" applyFill="1" applyBorder="1" applyAlignment="1">
      <alignment vertical="center"/>
    </xf>
    <xf numFmtId="43" fontId="25" fillId="0" borderId="0" xfId="1" applyFont="1" applyFill="1" applyBorder="1" applyAlignment="1">
      <alignment horizontal="right" vertical="center"/>
    </xf>
    <xf numFmtId="43" fontId="25" fillId="0" borderId="0" xfId="1" applyFont="1" applyFill="1" applyBorder="1" applyAlignment="1">
      <alignment vertical="center"/>
    </xf>
    <xf numFmtId="168" fontId="25" fillId="0" borderId="0" xfId="1" applyNumberFormat="1" applyFont="1" applyFill="1" applyBorder="1" applyAlignment="1">
      <alignment vertical="center"/>
    </xf>
    <xf numFmtId="0" fontId="26" fillId="0" borderId="57" xfId="0" applyFont="1" applyFill="1" applyBorder="1" applyAlignment="1">
      <alignment horizontal="center" vertical="center" wrapText="1"/>
    </xf>
    <xf numFmtId="49" fontId="3" fillId="0" borderId="57" xfId="0" applyNumberFormat="1" applyFont="1" applyFill="1" applyBorder="1" applyAlignment="1" applyProtection="1">
      <alignment horizontal="center" vertical="center" wrapText="1"/>
    </xf>
    <xf numFmtId="168" fontId="3" fillId="0" borderId="57" xfId="1" applyNumberFormat="1" applyFont="1" applyFill="1" applyBorder="1" applyAlignment="1" applyProtection="1">
      <alignment horizontal="center" vertical="center" wrapText="1"/>
    </xf>
    <xf numFmtId="43" fontId="27" fillId="0" borderId="57" xfId="1" applyFont="1" applyFill="1" applyBorder="1" applyAlignment="1" applyProtection="1">
      <alignment horizontal="center" vertical="center" wrapText="1"/>
    </xf>
    <xf numFmtId="49" fontId="27" fillId="0" borderId="57" xfId="1" applyNumberFormat="1" applyFont="1" applyFill="1" applyBorder="1" applyAlignment="1" applyProtection="1">
      <alignment horizontal="center" vertical="center" wrapText="1"/>
    </xf>
    <xf numFmtId="0" fontId="26" fillId="0" borderId="0" xfId="0" applyFont="1" applyFill="1" applyAlignment="1">
      <alignment vertical="center"/>
    </xf>
    <xf numFmtId="0" fontId="10" fillId="0" borderId="0" xfId="0" applyFont="1" applyFill="1" applyBorder="1" applyAlignment="1" applyProtection="1">
      <alignment horizontal="left" vertical="center"/>
      <protection locked="0"/>
    </xf>
    <xf numFmtId="168" fontId="10" fillId="0" borderId="0" xfId="1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2" fontId="10" fillId="0" borderId="0" xfId="0" applyNumberFormat="1" applyFont="1" applyFill="1" applyBorder="1" applyAlignment="1" applyProtection="1">
      <alignment vertical="center"/>
      <protection locked="0"/>
    </xf>
    <xf numFmtId="43" fontId="10" fillId="0" borderId="0" xfId="1" applyFont="1" applyFill="1" applyBorder="1" applyAlignment="1" applyProtection="1">
      <alignment horizontal="left" vertical="center"/>
      <protection locked="0"/>
    </xf>
    <xf numFmtId="44" fontId="10" fillId="0" borderId="0" xfId="0" applyNumberFormat="1" applyFont="1" applyFill="1" applyBorder="1" applyAlignment="1" applyProtection="1">
      <alignment horizontal="left" vertical="center"/>
      <protection locked="0"/>
    </xf>
    <xf numFmtId="42" fontId="10" fillId="0" borderId="0" xfId="0" applyNumberFormat="1" applyFont="1" applyFill="1" applyBorder="1" applyAlignment="1" applyProtection="1">
      <alignment vertical="center"/>
      <protection locked="0"/>
    </xf>
    <xf numFmtId="0" fontId="28" fillId="7" borderId="0" xfId="8" applyFont="1" applyBorder="1" applyAlignment="1">
      <alignment vertical="center"/>
    </xf>
    <xf numFmtId="0" fontId="2" fillId="7" borderId="0" xfId="8" applyBorder="1" applyAlignment="1">
      <alignment vertical="center"/>
    </xf>
    <xf numFmtId="168" fontId="2" fillId="7" borderId="0" xfId="8" applyNumberFormat="1" applyBorder="1" applyAlignment="1">
      <alignment vertical="center"/>
    </xf>
    <xf numFmtId="2" fontId="2" fillId="7" borderId="0" xfId="8" applyNumberFormat="1" applyBorder="1" applyAlignment="1">
      <alignment vertical="center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1" fillId="6" borderId="0" xfId="0" applyFont="1" applyFill="1" applyBorder="1" applyAlignment="1" applyProtection="1">
      <alignment horizontal="center" vertical="center"/>
    </xf>
    <xf numFmtId="168" fontId="1" fillId="6" borderId="0" xfId="0" applyNumberFormat="1" applyFont="1" applyFill="1" applyBorder="1" applyAlignment="1" applyProtection="1">
      <alignment horizontal="center" vertical="center"/>
    </xf>
    <xf numFmtId="2" fontId="1" fillId="6" borderId="0" xfId="0" applyNumberFormat="1" applyFont="1" applyFill="1" applyBorder="1" applyAlignment="1" applyProtection="1">
      <alignment horizontal="right" vertical="center"/>
    </xf>
    <xf numFmtId="0" fontId="1" fillId="6" borderId="0" xfId="0" applyNumberFormat="1" applyFont="1" applyFill="1" applyBorder="1" applyAlignment="1" applyProtection="1">
      <alignment horizontal="left" vertical="center"/>
    </xf>
    <xf numFmtId="0" fontId="1" fillId="12" borderId="0" xfId="0" applyFont="1" applyFill="1" applyBorder="1" applyAlignment="1" applyProtection="1">
      <alignment horizontal="center" vertical="center"/>
    </xf>
    <xf numFmtId="168" fontId="1" fillId="12" borderId="0" xfId="0" applyNumberFormat="1" applyFont="1" applyFill="1" applyBorder="1" applyAlignment="1" applyProtection="1">
      <alignment horizontal="center" vertical="center"/>
    </xf>
    <xf numFmtId="2" fontId="1" fillId="12" borderId="0" xfId="0" applyNumberFormat="1" applyFont="1" applyFill="1" applyBorder="1" applyAlignment="1" applyProtection="1">
      <alignment horizontal="right" vertical="center"/>
    </xf>
    <xf numFmtId="168" fontId="10" fillId="13" borderId="0" xfId="1" applyNumberFormat="1" applyFont="1" applyFill="1" applyBorder="1" applyAlignment="1" applyProtection="1">
      <alignment horizontal="center" vertical="center"/>
      <protection locked="0"/>
    </xf>
    <xf numFmtId="2" fontId="10" fillId="13" borderId="0" xfId="1" applyNumberFormat="1" applyFont="1" applyFill="1" applyBorder="1" applyAlignment="1" applyProtection="1">
      <alignment vertical="center"/>
      <protection locked="0"/>
    </xf>
    <xf numFmtId="44" fontId="10" fillId="13" borderId="0" xfId="1" applyNumberFormat="1" applyFont="1" applyFill="1" applyBorder="1" applyAlignment="1" applyProtection="1">
      <alignment horizontal="left" vertical="center"/>
      <protection locked="0"/>
    </xf>
    <xf numFmtId="44" fontId="10" fillId="0" borderId="0" xfId="1" applyNumberFormat="1" applyFont="1" applyFill="1" applyBorder="1" applyAlignment="1" applyProtection="1">
      <alignment horizontal="left" vertical="center"/>
    </xf>
    <xf numFmtId="49" fontId="10" fillId="0" borderId="1" xfId="0" applyNumberFormat="1" applyFont="1" applyBorder="1" applyAlignment="1">
      <alignment horizontal="right" vertical="center" wrapText="1"/>
    </xf>
    <xf numFmtId="49" fontId="10" fillId="0" borderId="3" xfId="0" applyNumberFormat="1" applyFont="1" applyBorder="1" applyAlignment="1">
      <alignment horizontal="right" vertical="center"/>
    </xf>
    <xf numFmtId="49" fontId="10" fillId="0" borderId="4" xfId="0" applyNumberFormat="1" applyFont="1" applyBorder="1" applyAlignment="1">
      <alignment horizontal="right" vertical="center"/>
    </xf>
    <xf numFmtId="0" fontId="10" fillId="0" borderId="2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/>
    </xf>
    <xf numFmtId="0" fontId="10" fillId="0" borderId="0" xfId="0" applyNumberFormat="1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165" fontId="14" fillId="11" borderId="56" xfId="2" applyNumberFormat="1" applyFont="1" applyFill="1" applyBorder="1" applyAlignment="1">
      <alignment vertical="center"/>
    </xf>
    <xf numFmtId="165" fontId="14" fillId="10" borderId="56" xfId="2" applyNumberFormat="1" applyFont="1" applyFill="1" applyBorder="1" applyAlignment="1">
      <alignment vertical="center"/>
    </xf>
    <xf numFmtId="44" fontId="17" fillId="0" borderId="13" xfId="0" applyNumberFormat="1" applyFont="1" applyBorder="1" applyAlignment="1">
      <alignment horizontal="center" vertical="center"/>
    </xf>
    <xf numFmtId="49" fontId="11" fillId="14" borderId="18" xfId="0" applyNumberFormat="1" applyFont="1" applyFill="1" applyBorder="1" applyAlignment="1" applyProtection="1">
      <alignment horizontal="center" vertical="center" wrapText="1"/>
      <protection locked="0"/>
    </xf>
    <xf numFmtId="0" fontId="4" fillId="14" borderId="19" xfId="0" applyNumberFormat="1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/>
    </xf>
    <xf numFmtId="2" fontId="27" fillId="0" borderId="57" xfId="1" applyNumberFormat="1" applyFont="1" applyFill="1" applyBorder="1" applyAlignment="1" applyProtection="1">
      <alignment horizontal="center" vertical="center" wrapText="1"/>
    </xf>
    <xf numFmtId="9" fontId="4" fillId="9" borderId="62" xfId="3" applyFont="1" applyFill="1" applyBorder="1" applyAlignment="1">
      <alignment vertical="center"/>
    </xf>
    <xf numFmtId="9" fontId="4" fillId="9" borderId="64" xfId="3" applyFont="1" applyFill="1" applyBorder="1" applyAlignment="1">
      <alignment vertical="center"/>
    </xf>
    <xf numFmtId="9" fontId="4" fillId="8" borderId="64" xfId="3" applyFont="1" applyFill="1" applyBorder="1" applyAlignment="1">
      <alignment vertical="center"/>
    </xf>
    <xf numFmtId="44" fontId="4" fillId="9" borderId="29" xfId="2" applyNumberFormat="1" applyFont="1" applyFill="1" applyBorder="1" applyAlignment="1">
      <alignment horizontal="center" vertical="center"/>
    </xf>
    <xf numFmtId="44" fontId="4" fillId="8" borderId="29" xfId="2" applyNumberFormat="1" applyFont="1" applyFill="1" applyBorder="1" applyAlignment="1">
      <alignment vertical="center"/>
    </xf>
    <xf numFmtId="44" fontId="4" fillId="9" borderId="56" xfId="2" applyNumberFormat="1" applyFont="1" applyFill="1" applyBorder="1" applyAlignment="1">
      <alignment horizontal="center" vertical="center"/>
    </xf>
    <xf numFmtId="9" fontId="4" fillId="8" borderId="62" xfId="3" applyFont="1" applyFill="1" applyBorder="1" applyAlignment="1">
      <alignment vertical="center"/>
    </xf>
    <xf numFmtId="9" fontId="4" fillId="8" borderId="56" xfId="3" applyFont="1" applyFill="1" applyBorder="1" applyAlignment="1">
      <alignment horizontal="center" vertical="center"/>
    </xf>
    <xf numFmtId="42" fontId="15" fillId="5" borderId="66" xfId="7" applyNumberFormat="1" applyFont="1" applyBorder="1" applyAlignment="1" applyProtection="1">
      <alignment horizontal="left" vertical="center"/>
    </xf>
    <xf numFmtId="166" fontId="15" fillId="5" borderId="67" xfId="7" applyNumberFormat="1" applyFont="1" applyBorder="1" applyAlignment="1" applyProtection="1">
      <alignment vertical="center"/>
    </xf>
    <xf numFmtId="42" fontId="15" fillId="5" borderId="68" xfId="7" applyNumberFormat="1" applyFont="1" applyBorder="1" applyAlignment="1" applyProtection="1">
      <alignment vertical="center"/>
    </xf>
    <xf numFmtId="42" fontId="15" fillId="5" borderId="67" xfId="7" applyNumberFormat="1" applyFont="1" applyBorder="1" applyAlignment="1" applyProtection="1">
      <alignment vertical="center"/>
    </xf>
    <xf numFmtId="9" fontId="4" fillId="9" borderId="35" xfId="3" applyFont="1" applyFill="1" applyBorder="1" applyAlignment="1">
      <alignment horizontal="left" vertical="center"/>
    </xf>
    <xf numFmtId="9" fontId="4" fillId="8" borderId="35" xfId="3" applyFont="1" applyFill="1" applyBorder="1" applyAlignment="1">
      <alignment horizontal="left" vertical="center"/>
    </xf>
    <xf numFmtId="9" fontId="4" fillId="8" borderId="41" xfId="3" applyFont="1" applyFill="1" applyBorder="1" applyAlignment="1">
      <alignment horizontal="left" vertical="center"/>
    </xf>
    <xf numFmtId="9" fontId="4" fillId="9" borderId="41" xfId="3" applyFont="1" applyFill="1" applyBorder="1" applyAlignment="1">
      <alignment horizontal="left" vertical="center"/>
    </xf>
    <xf numFmtId="165" fontId="14" fillId="10" borderId="29" xfId="2" applyNumberFormat="1" applyFont="1" applyFill="1" applyBorder="1" applyAlignment="1">
      <alignment vertical="center" wrapText="1"/>
    </xf>
    <xf numFmtId="165" fontId="14" fillId="10" borderId="29" xfId="2" applyNumberFormat="1" applyFont="1" applyFill="1" applyBorder="1" applyAlignment="1">
      <alignment horizontal="center" vertical="center"/>
    </xf>
    <xf numFmtId="165" fontId="14" fillId="11" borderId="29" xfId="2" applyNumberFormat="1" applyFont="1" applyFill="1" applyBorder="1" applyAlignment="1">
      <alignment horizontal="center" vertical="center"/>
    </xf>
    <xf numFmtId="42" fontId="11" fillId="0" borderId="52" xfId="0" applyNumberFormat="1" applyFont="1" applyBorder="1" applyAlignment="1" applyProtection="1">
      <alignment horizontal="left" vertical="center"/>
      <protection locked="0"/>
    </xf>
    <xf numFmtId="42" fontId="15" fillId="5" borderId="72" xfId="7" applyNumberFormat="1" applyFont="1" applyBorder="1" applyAlignment="1" applyProtection="1">
      <alignment horizontal="left" vertical="center"/>
    </xf>
    <xf numFmtId="42" fontId="15" fillId="5" borderId="73" xfId="7" applyNumberFormat="1" applyFont="1" applyBorder="1" applyAlignment="1" applyProtection="1">
      <alignment vertical="center"/>
    </xf>
    <xf numFmtId="42" fontId="15" fillId="5" borderId="73" xfId="7" applyNumberFormat="1" applyFont="1" applyBorder="1" applyAlignment="1" applyProtection="1">
      <alignment horizontal="left" vertical="center"/>
    </xf>
    <xf numFmtId="42" fontId="14" fillId="10" borderId="77" xfId="2" applyNumberFormat="1" applyFont="1" applyFill="1" applyBorder="1" applyAlignment="1">
      <alignment vertical="center"/>
    </xf>
    <xf numFmtId="42" fontId="14" fillId="11" borderId="82" xfId="2" applyNumberFormat="1" applyFont="1" applyFill="1" applyBorder="1" applyAlignment="1">
      <alignment vertical="center"/>
    </xf>
    <xf numFmtId="42" fontId="11" fillId="0" borderId="11" xfId="0" applyNumberFormat="1" applyFont="1" applyBorder="1" applyAlignment="1" applyProtection="1">
      <alignment horizontal="left" vertical="center"/>
      <protection locked="0"/>
    </xf>
    <xf numFmtId="42" fontId="11" fillId="0" borderId="12" xfId="0" applyNumberFormat="1" applyFont="1" applyBorder="1" applyAlignment="1" applyProtection="1">
      <alignment horizontal="left" vertical="center"/>
      <protection locked="0"/>
    </xf>
    <xf numFmtId="42" fontId="11" fillId="0" borderId="13" xfId="0" applyNumberFormat="1" applyFont="1" applyBorder="1" applyAlignment="1" applyProtection="1">
      <alignment horizontal="left" vertical="center"/>
      <protection locked="0"/>
    </xf>
    <xf numFmtId="42" fontId="4" fillId="11" borderId="0" xfId="2" applyNumberFormat="1" applyFont="1" applyFill="1" applyBorder="1" applyAlignment="1">
      <alignment horizontal="left" vertical="center"/>
    </xf>
    <xf numFmtId="165" fontId="14" fillId="11" borderId="69" xfId="2" applyNumberFormat="1" applyFont="1" applyFill="1" applyBorder="1" applyAlignment="1">
      <alignment vertical="center"/>
    </xf>
    <xf numFmtId="44" fontId="14" fillId="11" borderId="70" xfId="2" applyFont="1" applyFill="1" applyBorder="1" applyAlignment="1">
      <alignment vertical="center"/>
    </xf>
    <xf numFmtId="165" fontId="14" fillId="11" borderId="70" xfId="2" applyNumberFormat="1" applyFont="1" applyFill="1" applyBorder="1" applyAlignment="1">
      <alignment vertical="center"/>
    </xf>
    <xf numFmtId="166" fontId="14" fillId="11" borderId="71" xfId="2" applyNumberFormat="1" applyFont="1" applyFill="1" applyBorder="1" applyAlignment="1">
      <alignment vertical="center"/>
    </xf>
    <xf numFmtId="42" fontId="15" fillId="5" borderId="54" xfId="7" applyNumberFormat="1" applyFont="1" applyBorder="1" applyAlignment="1" applyProtection="1">
      <alignment horizontal="left" vertical="center"/>
    </xf>
    <xf numFmtId="42" fontId="15" fillId="5" borderId="42" xfId="7" applyNumberFormat="1" applyFont="1" applyBorder="1" applyAlignment="1" applyProtection="1">
      <alignment horizontal="left" vertical="center"/>
    </xf>
    <xf numFmtId="42" fontId="15" fillId="5" borderId="43" xfId="7" applyNumberFormat="1" applyFont="1" applyBorder="1" applyAlignment="1" applyProtection="1">
      <alignment vertical="center"/>
    </xf>
    <xf numFmtId="42" fontId="15" fillId="5" borderId="44" xfId="7" applyNumberFormat="1" applyFont="1" applyBorder="1" applyAlignment="1" applyProtection="1">
      <alignment vertical="center"/>
    </xf>
    <xf numFmtId="42" fontId="14" fillId="10" borderId="78" xfId="2" applyNumberFormat="1" applyFont="1" applyFill="1" applyBorder="1" applyAlignment="1">
      <alignment vertical="center"/>
    </xf>
    <xf numFmtId="42" fontId="15" fillId="5" borderId="74" xfId="7" applyNumberFormat="1" applyFont="1" applyBorder="1" applyAlignment="1" applyProtection="1">
      <alignment vertical="center"/>
    </xf>
    <xf numFmtId="42" fontId="14" fillId="11" borderId="83" xfId="2" applyNumberFormat="1" applyFont="1" applyFill="1" applyBorder="1" applyAlignment="1">
      <alignment vertical="center"/>
    </xf>
    <xf numFmtId="42" fontId="14" fillId="10" borderId="35" xfId="2" applyNumberFormat="1" applyFont="1" applyFill="1" applyBorder="1" applyAlignment="1">
      <alignment vertical="center"/>
    </xf>
    <xf numFmtId="42" fontId="14" fillId="11" borderId="29" xfId="2" applyNumberFormat="1" applyFont="1" applyFill="1" applyBorder="1" applyAlignment="1">
      <alignment vertical="center"/>
    </xf>
    <xf numFmtId="42" fontId="14" fillId="11" borderId="35" xfId="2" applyNumberFormat="1" applyFont="1" applyFill="1" applyBorder="1" applyAlignment="1">
      <alignment vertical="center"/>
    </xf>
    <xf numFmtId="42" fontId="14" fillId="10" borderId="38" xfId="2" applyNumberFormat="1" applyFont="1" applyFill="1" applyBorder="1" applyAlignment="1">
      <alignment vertical="center"/>
    </xf>
    <xf numFmtId="42" fontId="14" fillId="10" borderId="39" xfId="2" applyNumberFormat="1" applyFont="1" applyFill="1" applyBorder="1" applyAlignment="1">
      <alignment vertical="center"/>
    </xf>
    <xf numFmtId="42" fontId="15" fillId="5" borderId="84" xfId="7" applyNumberFormat="1" applyFont="1" applyBorder="1" applyAlignment="1" applyProtection="1">
      <alignment vertical="center"/>
    </xf>
    <xf numFmtId="165" fontId="14" fillId="10" borderId="35" xfId="2" applyNumberFormat="1" applyFont="1" applyFill="1" applyBorder="1" applyAlignment="1">
      <alignment vertical="center"/>
    </xf>
    <xf numFmtId="165" fontId="14" fillId="11" borderId="35" xfId="2" applyNumberFormat="1" applyFont="1" applyFill="1" applyBorder="1" applyAlignment="1">
      <alignment vertical="center"/>
    </xf>
    <xf numFmtId="165" fontId="14" fillId="11" borderId="41" xfId="2" applyNumberFormat="1" applyFont="1" applyFill="1" applyBorder="1" applyAlignment="1">
      <alignment vertical="center"/>
    </xf>
    <xf numFmtId="165" fontId="15" fillId="5" borderId="45" xfId="7" applyNumberFormat="1" applyFont="1" applyBorder="1" applyAlignment="1" applyProtection="1">
      <alignment horizontal="left" vertical="center"/>
    </xf>
    <xf numFmtId="165" fontId="15" fillId="5" borderId="47" xfId="7" applyNumberFormat="1" applyFont="1" applyBorder="1" applyAlignment="1" applyProtection="1">
      <alignment vertical="center"/>
    </xf>
    <xf numFmtId="165" fontId="14" fillId="10" borderId="39" xfId="2" applyNumberFormat="1" applyFont="1" applyFill="1" applyBorder="1" applyAlignment="1">
      <alignment vertical="center"/>
    </xf>
    <xf numFmtId="165" fontId="4" fillId="8" borderId="29" xfId="3" applyNumberFormat="1" applyFont="1" applyFill="1" applyBorder="1" applyAlignment="1">
      <alignment horizontal="center" vertical="center"/>
    </xf>
    <xf numFmtId="165" fontId="4" fillId="9" borderId="56" xfId="3" applyNumberFormat="1" applyFont="1" applyFill="1" applyBorder="1" applyAlignment="1">
      <alignment horizontal="center" vertical="center"/>
    </xf>
    <xf numFmtId="168" fontId="10" fillId="0" borderId="0" xfId="1" applyNumberFormat="1" applyFont="1" applyFill="1" applyBorder="1" applyAlignment="1" applyProtection="1">
      <alignment horizontal="left" vertical="center"/>
      <protection locked="0"/>
    </xf>
    <xf numFmtId="168" fontId="1" fillId="6" borderId="0" xfId="0" applyNumberFormat="1" applyFont="1" applyFill="1" applyBorder="1" applyAlignment="1" applyProtection="1">
      <alignment horizontal="left" vertical="center"/>
    </xf>
    <xf numFmtId="168" fontId="0" fillId="0" borderId="0" xfId="0" applyNumberFormat="1"/>
    <xf numFmtId="168" fontId="29" fillId="7" borderId="0" xfId="2" applyNumberFormat="1" applyFont="1" applyFill="1" applyBorder="1" applyAlignment="1">
      <alignment vertical="center"/>
    </xf>
    <xf numFmtId="168" fontId="10" fillId="0" borderId="0" xfId="1" applyNumberFormat="1" applyFont="1" applyFill="1" applyBorder="1" applyAlignment="1" applyProtection="1">
      <alignment horizontal="left" vertical="center"/>
    </xf>
    <xf numFmtId="49" fontId="10" fillId="13" borderId="0" xfId="0" applyNumberFormat="1" applyFont="1" applyFill="1" applyBorder="1" applyAlignment="1" applyProtection="1">
      <alignment horizontal="left" vertical="center" wrapText="1"/>
      <protection locked="0"/>
    </xf>
    <xf numFmtId="0" fontId="1" fillId="6" borderId="0" xfId="0" applyFont="1" applyFill="1" applyBorder="1" applyAlignment="1" applyProtection="1">
      <alignment horizontal="left" vertical="center" wrapText="1"/>
    </xf>
    <xf numFmtId="0" fontId="2" fillId="7" borderId="0" xfId="8" applyBorder="1" applyAlignment="1">
      <alignment vertical="center" wrapText="1"/>
    </xf>
    <xf numFmtId="49" fontId="10" fillId="13" borderId="0" xfId="0" quotePrefix="1" applyNumberFormat="1" applyFont="1" applyFill="1" applyBorder="1" applyAlignment="1" applyProtection="1">
      <alignment horizontal="left" vertical="center" wrapText="1"/>
      <protection locked="0"/>
    </xf>
    <xf numFmtId="0" fontId="1" fillId="12" borderId="0" xfId="0" applyFont="1" applyFill="1" applyBorder="1" applyAlignment="1" applyProtection="1">
      <alignment horizontal="left" vertical="center" wrapText="1"/>
    </xf>
    <xf numFmtId="0" fontId="0" fillId="0" borderId="0" xfId="0" applyAlignment="1">
      <alignment wrapText="1"/>
    </xf>
    <xf numFmtId="44" fontId="14" fillId="10" borderId="38" xfId="2" applyNumberFormat="1" applyFont="1" applyFill="1" applyBorder="1" applyAlignment="1">
      <alignment vertical="center"/>
    </xf>
    <xf numFmtId="42" fontId="0" fillId="0" borderId="0" xfId="0" applyNumberFormat="1"/>
    <xf numFmtId="165" fontId="0" fillId="0" borderId="0" xfId="0" applyNumberFormat="1"/>
    <xf numFmtId="44" fontId="15" fillId="5" borderId="85" xfId="2" applyNumberFormat="1" applyFont="1" applyFill="1" applyBorder="1" applyAlignment="1" applyProtection="1">
      <alignment horizontal="left" vertical="center"/>
    </xf>
    <xf numFmtId="42" fontId="15" fillId="5" borderId="86" xfId="7" applyNumberFormat="1" applyFont="1" applyBorder="1" applyAlignment="1" applyProtection="1">
      <alignment horizontal="left" vertical="center"/>
    </xf>
    <xf numFmtId="42" fontId="15" fillId="5" borderId="87" xfId="7" applyNumberFormat="1" applyFont="1" applyBorder="1" applyAlignment="1" applyProtection="1">
      <alignment vertical="center"/>
    </xf>
    <xf numFmtId="42" fontId="15" fillId="5" borderId="88" xfId="7" applyNumberFormat="1" applyFont="1" applyBorder="1" applyAlignment="1" applyProtection="1">
      <alignment vertical="center"/>
    </xf>
    <xf numFmtId="42" fontId="15" fillId="5" borderId="85" xfId="7" applyNumberFormat="1" applyFont="1" applyBorder="1" applyAlignment="1" applyProtection="1">
      <alignment horizontal="left" vertical="center"/>
    </xf>
    <xf numFmtId="9" fontId="4" fillId="9" borderId="29" xfId="3" applyFont="1" applyFill="1" applyBorder="1" applyAlignment="1" applyProtection="1">
      <alignment horizontal="center" vertical="center"/>
      <protection locked="0"/>
    </xf>
    <xf numFmtId="9" fontId="4" fillId="8" borderId="29" xfId="3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42" xfId="0" applyNumberFormat="1" applyFont="1" applyFill="1" applyBorder="1" applyAlignment="1" applyProtection="1">
      <alignment horizontal="right" vertical="center"/>
    </xf>
    <xf numFmtId="0" fontId="3" fillId="0" borderId="43" xfId="0" applyNumberFormat="1" applyFont="1" applyFill="1" applyBorder="1" applyAlignment="1" applyProtection="1">
      <alignment horizontal="right" vertical="center"/>
    </xf>
    <xf numFmtId="49" fontId="4" fillId="3" borderId="2" xfId="5" quotePrefix="1" applyNumberFormat="1" applyFont="1" applyBorder="1" applyAlignment="1" applyProtection="1">
      <alignment horizontal="left" vertical="center"/>
      <protection locked="0"/>
    </xf>
    <xf numFmtId="49" fontId="4" fillId="3" borderId="58" xfId="5" quotePrefix="1" applyNumberFormat="1" applyFont="1" applyBorder="1" applyAlignment="1" applyProtection="1">
      <alignment horizontal="left" vertical="center"/>
      <protection locked="0"/>
    </xf>
    <xf numFmtId="49" fontId="4" fillId="2" borderId="0" xfId="4" applyNumberFormat="1" applyFont="1" applyBorder="1" applyAlignment="1" applyProtection="1">
      <alignment horizontal="left" vertical="center"/>
      <protection locked="0"/>
    </xf>
    <xf numFmtId="49" fontId="4" fillId="2" borderId="59" xfId="4" applyNumberFormat="1" applyFont="1" applyBorder="1" applyAlignment="1" applyProtection="1">
      <alignment horizontal="left" vertical="center"/>
      <protection locked="0"/>
    </xf>
    <xf numFmtId="49" fontId="4" fillId="3" borderId="0" xfId="5" applyNumberFormat="1" applyFont="1" applyBorder="1" applyAlignment="1" applyProtection="1">
      <alignment horizontal="left" vertical="center"/>
      <protection locked="0"/>
    </xf>
    <xf numFmtId="49" fontId="4" fillId="3" borderId="59" xfId="5" applyNumberFormat="1" applyFont="1" applyBorder="1" applyAlignment="1" applyProtection="1">
      <alignment horizontal="left" vertical="center"/>
      <protection locked="0"/>
    </xf>
    <xf numFmtId="42" fontId="14" fillId="10" borderId="30" xfId="2" applyNumberFormat="1" applyFont="1" applyFill="1" applyBorder="1" applyAlignment="1">
      <alignment horizontal="left" vertical="center"/>
    </xf>
    <xf numFmtId="42" fontId="14" fillId="10" borderId="75" xfId="2" applyNumberFormat="1" applyFont="1" applyFill="1" applyBorder="1" applyAlignment="1">
      <alignment horizontal="left" vertical="center"/>
    </xf>
    <xf numFmtId="42" fontId="14" fillId="10" borderId="76" xfId="2" applyNumberFormat="1" applyFont="1" applyFill="1" applyBorder="1" applyAlignment="1">
      <alignment horizontal="left" vertical="center"/>
    </xf>
    <xf numFmtId="49" fontId="4" fillId="2" borderId="5" xfId="4" applyNumberFormat="1" applyFont="1" applyBorder="1" applyAlignment="1" applyProtection="1">
      <alignment horizontal="left" vertical="center"/>
      <protection locked="0"/>
    </xf>
    <xf numFmtId="49" fontId="4" fillId="2" borderId="60" xfId="4" applyNumberFormat="1" applyFont="1" applyBorder="1" applyAlignment="1" applyProtection="1">
      <alignment horizontal="left" vertical="center"/>
      <protection locked="0"/>
    </xf>
    <xf numFmtId="7" fontId="7" fillId="0" borderId="6" xfId="0" applyNumberFormat="1" applyFont="1" applyBorder="1" applyAlignment="1">
      <alignment horizontal="right" vertical="center"/>
    </xf>
    <xf numFmtId="7" fontId="7" fillId="0" borderId="14" xfId="0" applyNumberFormat="1" applyFont="1" applyBorder="1" applyAlignment="1">
      <alignment horizontal="right" vertical="center"/>
    </xf>
    <xf numFmtId="38" fontId="30" fillId="4" borderId="7" xfId="6" applyNumberFormat="1" applyFont="1" applyBorder="1" applyAlignment="1" applyProtection="1">
      <alignment horizontal="center" vertical="center"/>
      <protection locked="0"/>
    </xf>
    <xf numFmtId="38" fontId="30" fillId="4" borderId="8" xfId="6" applyNumberFormat="1" applyFont="1" applyBorder="1" applyAlignment="1" applyProtection="1">
      <alignment horizontal="center" vertical="center"/>
      <protection locked="0"/>
    </xf>
    <xf numFmtId="38" fontId="30" fillId="4" borderId="15" xfId="6" applyNumberFormat="1" applyFont="1" applyBorder="1" applyAlignment="1" applyProtection="1">
      <alignment horizontal="center" vertical="center"/>
      <protection locked="0"/>
    </xf>
    <xf numFmtId="38" fontId="30" fillId="4" borderId="16" xfId="6" applyNumberFormat="1" applyFont="1" applyBorder="1" applyAlignment="1" applyProtection="1">
      <alignment horizontal="center" vertical="center"/>
      <protection locked="0"/>
    </xf>
    <xf numFmtId="3" fontId="9" fillId="0" borderId="9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1" fontId="9" fillId="0" borderId="12" xfId="0" applyNumberFormat="1" applyFont="1" applyBorder="1" applyAlignment="1">
      <alignment horizontal="center" vertical="center"/>
    </xf>
    <xf numFmtId="1" fontId="9" fillId="0" borderId="13" xfId="0" applyNumberFormat="1" applyFont="1" applyBorder="1" applyAlignment="1">
      <alignment horizontal="center" vertical="center"/>
    </xf>
    <xf numFmtId="0" fontId="3" fillId="0" borderId="23" xfId="0" applyNumberFormat="1" applyFont="1" applyBorder="1" applyAlignment="1">
      <alignment horizontal="left" vertical="center"/>
    </xf>
    <xf numFmtId="0" fontId="3" fillId="0" borderId="24" xfId="0" applyNumberFormat="1" applyFont="1" applyBorder="1" applyAlignment="1">
      <alignment horizontal="left" vertical="center"/>
    </xf>
    <xf numFmtId="42" fontId="14" fillId="10" borderId="32" xfId="2" applyNumberFormat="1" applyFont="1" applyFill="1" applyBorder="1" applyAlignment="1">
      <alignment horizontal="left" vertical="center"/>
    </xf>
    <xf numFmtId="42" fontId="14" fillId="10" borderId="33" xfId="2" applyNumberFormat="1" applyFont="1" applyFill="1" applyBorder="1" applyAlignment="1">
      <alignment horizontal="left" vertical="center"/>
    </xf>
    <xf numFmtId="42" fontId="14" fillId="10" borderId="34" xfId="2" applyNumberFormat="1" applyFont="1" applyFill="1" applyBorder="1" applyAlignment="1">
      <alignment horizontal="left" vertical="center"/>
    </xf>
    <xf numFmtId="42" fontId="14" fillId="11" borderId="79" xfId="2" applyNumberFormat="1" applyFont="1" applyFill="1" applyBorder="1" applyAlignment="1">
      <alignment horizontal="left" vertical="center"/>
    </xf>
    <xf numFmtId="42" fontId="14" fillId="11" borderId="80" xfId="2" applyNumberFormat="1" applyFont="1" applyFill="1" applyBorder="1" applyAlignment="1">
      <alignment horizontal="left" vertical="center"/>
    </xf>
    <xf numFmtId="42" fontId="14" fillId="11" borderId="81" xfId="2" applyNumberFormat="1" applyFont="1" applyFill="1" applyBorder="1" applyAlignment="1">
      <alignment horizontal="left" vertical="center"/>
    </xf>
    <xf numFmtId="42" fontId="14" fillId="11" borderId="32" xfId="2" applyNumberFormat="1" applyFont="1" applyFill="1" applyBorder="1" applyAlignment="1">
      <alignment horizontal="left" vertical="center"/>
    </xf>
    <xf numFmtId="42" fontId="14" fillId="11" borderId="33" xfId="2" applyNumberFormat="1" applyFont="1" applyFill="1" applyBorder="1" applyAlignment="1">
      <alignment horizontal="left" vertical="center"/>
    </xf>
    <xf numFmtId="42" fontId="14" fillId="11" borderId="34" xfId="2" applyNumberFormat="1" applyFont="1" applyFill="1" applyBorder="1" applyAlignment="1">
      <alignment horizontal="left" vertical="center"/>
    </xf>
    <xf numFmtId="42" fontId="4" fillId="10" borderId="32" xfId="2" applyNumberFormat="1" applyFont="1" applyFill="1" applyBorder="1" applyAlignment="1">
      <alignment horizontal="left" vertical="center"/>
    </xf>
    <xf numFmtId="42" fontId="4" fillId="10" borderId="33" xfId="2" applyNumberFormat="1" applyFont="1" applyFill="1" applyBorder="1" applyAlignment="1">
      <alignment horizontal="left" vertical="center"/>
    </xf>
    <xf numFmtId="42" fontId="4" fillId="10" borderId="34" xfId="2" applyNumberFormat="1" applyFont="1" applyFill="1" applyBorder="1" applyAlignment="1">
      <alignment horizontal="left" vertical="center"/>
    </xf>
    <xf numFmtId="0" fontId="6" fillId="0" borderId="43" xfId="0" applyNumberFormat="1" applyFont="1" applyBorder="1" applyAlignment="1">
      <alignment horizontal="left" vertical="center"/>
    </xf>
    <xf numFmtId="42" fontId="4" fillId="11" borderId="32" xfId="2" applyNumberFormat="1" applyFont="1" applyFill="1" applyBorder="1" applyAlignment="1">
      <alignment horizontal="left" vertical="center"/>
    </xf>
    <xf numFmtId="42" fontId="4" fillId="11" borderId="33" xfId="2" applyNumberFormat="1" applyFont="1" applyFill="1" applyBorder="1" applyAlignment="1">
      <alignment horizontal="left" vertical="center"/>
    </xf>
    <xf numFmtId="42" fontId="4" fillId="11" borderId="34" xfId="2" applyNumberFormat="1" applyFont="1" applyFill="1" applyBorder="1" applyAlignment="1">
      <alignment horizontal="left" vertical="center"/>
    </xf>
    <xf numFmtId="0" fontId="3" fillId="0" borderId="9" xfId="0" applyNumberFormat="1" applyFont="1" applyFill="1" applyBorder="1" applyAlignment="1" applyProtection="1">
      <alignment horizontal="right" vertical="center"/>
    </xf>
    <xf numFmtId="0" fontId="16" fillId="0" borderId="0" xfId="0" applyFont="1" applyBorder="1" applyAlignment="1">
      <alignment horizontal="left" vertical="center"/>
    </xf>
    <xf numFmtId="42" fontId="14" fillId="10" borderId="32" xfId="2" applyNumberFormat="1" applyFont="1" applyFill="1" applyBorder="1" applyAlignment="1">
      <alignment horizontal="left" vertical="center" wrapText="1"/>
    </xf>
    <xf numFmtId="42" fontId="14" fillId="10" borderId="33" xfId="2" applyNumberFormat="1" applyFont="1" applyFill="1" applyBorder="1" applyAlignment="1">
      <alignment horizontal="left" vertical="center" wrapText="1"/>
    </xf>
    <xf numFmtId="42" fontId="14" fillId="10" borderId="34" xfId="2" applyNumberFormat="1" applyFont="1" applyFill="1" applyBorder="1" applyAlignment="1">
      <alignment horizontal="left" vertical="center" wrapText="1"/>
    </xf>
    <xf numFmtId="42" fontId="14" fillId="11" borderId="32" xfId="2" applyNumberFormat="1" applyFont="1" applyFill="1" applyBorder="1" applyAlignment="1">
      <alignment horizontal="left" vertical="center" wrapText="1"/>
    </xf>
    <xf numFmtId="42" fontId="14" fillId="11" borderId="33" xfId="2" applyNumberFormat="1" applyFont="1" applyFill="1" applyBorder="1" applyAlignment="1">
      <alignment horizontal="left" vertical="center" wrapText="1"/>
    </xf>
    <xf numFmtId="42" fontId="14" fillId="11" borderId="34" xfId="2" applyNumberFormat="1" applyFont="1" applyFill="1" applyBorder="1" applyAlignment="1">
      <alignment horizontal="left" vertical="center" wrapText="1"/>
    </xf>
    <xf numFmtId="42" fontId="4" fillId="11" borderId="53" xfId="2" applyNumberFormat="1" applyFont="1" applyFill="1" applyBorder="1" applyAlignment="1">
      <alignment horizontal="left" vertical="center"/>
    </xf>
    <xf numFmtId="42" fontId="4" fillId="11" borderId="54" xfId="2" applyNumberFormat="1" applyFont="1" applyFill="1" applyBorder="1" applyAlignment="1">
      <alignment horizontal="left" vertical="center"/>
    </xf>
    <xf numFmtId="42" fontId="4" fillId="11" borderId="55" xfId="2" applyNumberFormat="1" applyFont="1" applyFill="1" applyBorder="1" applyAlignment="1">
      <alignment horizontal="left" vertical="center"/>
    </xf>
    <xf numFmtId="0" fontId="3" fillId="0" borderId="0" xfId="0" applyNumberFormat="1" applyFont="1" applyBorder="1" applyAlignment="1">
      <alignment horizontal="right" vertical="center"/>
    </xf>
    <xf numFmtId="0" fontId="21" fillId="0" borderId="0" xfId="0" applyNumberFormat="1" applyFont="1" applyBorder="1" applyAlignment="1">
      <alignment horizontal="right" vertical="center"/>
    </xf>
    <xf numFmtId="42" fontId="4" fillId="10" borderId="53" xfId="2" applyNumberFormat="1" applyFont="1" applyFill="1" applyBorder="1" applyAlignment="1">
      <alignment horizontal="left" vertical="center"/>
    </xf>
    <xf numFmtId="42" fontId="4" fillId="10" borderId="54" xfId="2" applyNumberFormat="1" applyFont="1" applyFill="1" applyBorder="1" applyAlignment="1">
      <alignment horizontal="left" vertical="center"/>
    </xf>
    <xf numFmtId="42" fontId="4" fillId="10" borderId="55" xfId="2" applyNumberFormat="1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65" xfId="0" applyFont="1" applyFill="1" applyBorder="1" applyAlignment="1">
      <alignment horizontal="right" vertical="center"/>
    </xf>
    <xf numFmtId="0" fontId="19" fillId="0" borderId="43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44" fontId="17" fillId="0" borderId="12" xfId="0" applyNumberFormat="1" applyFont="1" applyBorder="1" applyAlignment="1">
      <alignment horizontal="center" vertical="center"/>
    </xf>
    <xf numFmtId="9" fontId="4" fillId="9" borderId="61" xfId="3" applyFont="1" applyFill="1" applyBorder="1" applyAlignment="1">
      <alignment vertical="center"/>
    </xf>
    <xf numFmtId="9" fontId="4" fillId="9" borderId="33" xfId="3" applyFont="1" applyFill="1" applyBorder="1" applyAlignment="1">
      <alignment vertical="center"/>
    </xf>
    <xf numFmtId="9" fontId="4" fillId="9" borderId="34" xfId="3" applyFont="1" applyFill="1" applyBorder="1" applyAlignment="1">
      <alignment vertical="center"/>
    </xf>
    <xf numFmtId="9" fontId="4" fillId="8" borderId="61" xfId="3" applyFont="1" applyFill="1" applyBorder="1" applyAlignment="1">
      <alignment vertical="center"/>
    </xf>
    <xf numFmtId="9" fontId="4" fillId="8" borderId="33" xfId="3" applyFont="1" applyFill="1" applyBorder="1" applyAlignment="1">
      <alignment vertical="center"/>
    </xf>
    <xf numFmtId="9" fontId="4" fillId="8" borderId="34" xfId="3" applyFont="1" applyFill="1" applyBorder="1" applyAlignment="1">
      <alignment vertical="center"/>
    </xf>
    <xf numFmtId="9" fontId="4" fillId="9" borderId="63" xfId="3" applyFont="1" applyFill="1" applyBorder="1" applyAlignment="1">
      <alignment vertical="center"/>
    </xf>
    <xf numFmtId="9" fontId="4" fillId="9" borderId="54" xfId="3" applyFont="1" applyFill="1" applyBorder="1" applyAlignment="1">
      <alignment vertical="center"/>
    </xf>
    <xf numFmtId="9" fontId="4" fillId="9" borderId="55" xfId="3" applyFont="1" applyFill="1" applyBorder="1" applyAlignment="1">
      <alignment vertical="center"/>
    </xf>
    <xf numFmtId="49" fontId="3" fillId="0" borderId="12" xfId="0" applyNumberFormat="1" applyFont="1" applyBorder="1" applyAlignment="1">
      <alignment vertical="center"/>
    </xf>
    <xf numFmtId="0" fontId="32" fillId="0" borderId="12" xfId="0" applyFont="1" applyBorder="1" applyAlignment="1">
      <alignment vertical="center"/>
    </xf>
    <xf numFmtId="0" fontId="24" fillId="0" borderId="11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0" fontId="24" fillId="0" borderId="52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37" xfId="0" applyFont="1" applyBorder="1" applyAlignment="1">
      <alignment horizontal="left" vertical="center"/>
    </xf>
    <xf numFmtId="0" fontId="24" fillId="0" borderId="42" xfId="0" applyFont="1" applyBorder="1" applyAlignment="1">
      <alignment horizontal="left" vertical="center"/>
    </xf>
    <xf numFmtId="0" fontId="24" fillId="0" borderId="43" xfId="0" applyFont="1" applyBorder="1" applyAlignment="1">
      <alignment horizontal="left" vertical="center"/>
    </xf>
    <xf numFmtId="0" fontId="24" fillId="0" borderId="44" xfId="0" applyFont="1" applyBorder="1" applyAlignment="1">
      <alignment horizontal="left" vertical="center"/>
    </xf>
    <xf numFmtId="0" fontId="22" fillId="0" borderId="0" xfId="0" applyNumberFormat="1" applyFont="1" applyBorder="1" applyAlignment="1">
      <alignment horizontal="left" vertical="center"/>
    </xf>
    <xf numFmtId="0" fontId="23" fillId="0" borderId="0" xfId="0" applyNumberFormat="1" applyFont="1" applyBorder="1" applyAlignment="1">
      <alignment horizontal="left" vertical="center"/>
    </xf>
    <xf numFmtId="9" fontId="4" fillId="8" borderId="63" xfId="3" applyFont="1" applyFill="1" applyBorder="1" applyAlignment="1">
      <alignment vertical="center"/>
    </xf>
    <xf numFmtId="9" fontId="4" fillId="8" borderId="54" xfId="3" applyFont="1" applyFill="1" applyBorder="1" applyAlignment="1">
      <alignment vertical="center"/>
    </xf>
    <xf numFmtId="9" fontId="4" fillId="8" borderId="55" xfId="3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</cellXfs>
  <cellStyles count="9">
    <cellStyle name="20% - Accent1" xfId="4" builtinId="30"/>
    <cellStyle name="40% - Accent1" xfId="5" builtinId="31"/>
    <cellStyle name="60% - Accent1" xfId="6" builtinId="32"/>
    <cellStyle name="60% - Accent4" xfId="8" builtinId="44"/>
    <cellStyle name="Accent3" xfId="7" builtinId="37"/>
    <cellStyle name="Comma" xfId="1" builtinId="3"/>
    <cellStyle name="Currency" xfId="2" builtinId="4"/>
    <cellStyle name="Normal" xfId="0" builtinId="0"/>
    <cellStyle name="Percent" xfId="3" builtinId="5"/>
  </cellStyles>
  <dxfs count="5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</dxfs>
  <tableStyles count="1" defaultTableStyle="TableStyleMedium2" defaultPivotStyle="PivotStyleLight16">
    <tableStyle name="Table Style 2" pivot="0" count="0" xr9:uid="{00000000-0011-0000-FFFF-FFFF00000000}"/>
  </tableStyles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84"/>
  <sheetViews>
    <sheetView showGridLines="0" zoomScale="130" zoomScaleNormal="130" workbookViewId="0">
      <pane ySplit="8" topLeftCell="A57" activePane="bottomLeft" state="frozen"/>
      <selection pane="bottomLeft" activeCell="H39" sqref="H39"/>
    </sheetView>
  </sheetViews>
  <sheetFormatPr defaultRowHeight="15" x14ac:dyDescent="0.25"/>
  <cols>
    <col min="1" max="1" width="4.5703125" customWidth="1"/>
    <col min="2" max="2" width="11.7109375" customWidth="1"/>
    <col min="3" max="3" width="5.7109375" customWidth="1"/>
    <col min="4" max="8" width="10.7109375" customWidth="1"/>
    <col min="9" max="9" width="1.28515625" customWidth="1"/>
    <col min="10" max="12" width="10.7109375" customWidth="1"/>
    <col min="14" max="14" width="12.28515625" bestFit="1" customWidth="1"/>
  </cols>
  <sheetData>
    <row r="1" spans="2:12" ht="16.5" thickTop="1" thickBot="1" x14ac:dyDescent="0.3">
      <c r="B1" s="210" t="s">
        <v>168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</row>
    <row r="2" spans="2:12" ht="26.25" thickTop="1" x14ac:dyDescent="0.25">
      <c r="B2" s="120" t="s">
        <v>0</v>
      </c>
      <c r="C2" s="214" t="s">
        <v>1</v>
      </c>
      <c r="D2" s="214"/>
      <c r="E2" s="214"/>
      <c r="F2" s="123" t="s">
        <v>2</v>
      </c>
      <c r="G2" s="214" t="s">
        <v>3</v>
      </c>
      <c r="H2" s="214"/>
      <c r="I2" s="214"/>
      <c r="J2" s="127" t="s">
        <v>4</v>
      </c>
      <c r="K2" s="214" t="s">
        <v>5</v>
      </c>
      <c r="L2" s="215"/>
    </row>
    <row r="3" spans="2:12" x14ac:dyDescent="0.25">
      <c r="B3" s="121" t="s">
        <v>6</v>
      </c>
      <c r="C3" s="216" t="s">
        <v>7</v>
      </c>
      <c r="D3" s="216"/>
      <c r="E3" s="216"/>
      <c r="F3" s="124" t="s">
        <v>8</v>
      </c>
      <c r="G3" s="216" t="s">
        <v>9</v>
      </c>
      <c r="H3" s="216"/>
      <c r="I3" s="216"/>
      <c r="J3" s="124" t="s">
        <v>10</v>
      </c>
      <c r="K3" s="216" t="s">
        <v>11</v>
      </c>
      <c r="L3" s="217"/>
    </row>
    <row r="4" spans="2:12" x14ac:dyDescent="0.25">
      <c r="B4" s="121" t="s">
        <v>12</v>
      </c>
      <c r="C4" s="218" t="s">
        <v>13</v>
      </c>
      <c r="D4" s="218"/>
      <c r="E4" s="218"/>
      <c r="F4" s="124" t="s">
        <v>14</v>
      </c>
      <c r="G4" s="218" t="s">
        <v>15</v>
      </c>
      <c r="H4" s="218"/>
      <c r="I4" s="218"/>
      <c r="J4" s="124" t="s">
        <v>16</v>
      </c>
      <c r="K4" s="218" t="s">
        <v>17</v>
      </c>
      <c r="L4" s="219"/>
    </row>
    <row r="5" spans="2:12" x14ac:dyDescent="0.25">
      <c r="B5" s="121" t="s">
        <v>18</v>
      </c>
      <c r="C5" s="216" t="s">
        <v>19</v>
      </c>
      <c r="D5" s="216"/>
      <c r="E5" s="216"/>
      <c r="F5" s="125" t="s">
        <v>20</v>
      </c>
      <c r="G5" s="216" t="s">
        <v>21</v>
      </c>
      <c r="H5" s="216"/>
      <c r="I5" s="216"/>
      <c r="J5" s="125" t="s">
        <v>22</v>
      </c>
      <c r="K5" s="216" t="s">
        <v>23</v>
      </c>
      <c r="L5" s="217"/>
    </row>
    <row r="6" spans="2:12" x14ac:dyDescent="0.25">
      <c r="B6" s="121" t="s">
        <v>159</v>
      </c>
      <c r="C6" s="218" t="s">
        <v>160</v>
      </c>
      <c r="D6" s="218"/>
      <c r="E6" s="218"/>
      <c r="F6" s="125" t="s">
        <v>24</v>
      </c>
      <c r="G6" s="218" t="s">
        <v>25</v>
      </c>
      <c r="H6" s="218"/>
      <c r="I6" s="218"/>
      <c r="J6" s="125" t="s">
        <v>26</v>
      </c>
      <c r="K6" s="218" t="s">
        <v>27</v>
      </c>
      <c r="L6" s="219"/>
    </row>
    <row r="7" spans="2:12" ht="15.75" thickBot="1" x14ac:dyDescent="0.3">
      <c r="B7" s="122" t="s">
        <v>161</v>
      </c>
      <c r="C7" s="223" t="s">
        <v>28</v>
      </c>
      <c r="D7" s="223"/>
      <c r="E7" s="223"/>
      <c r="F7" s="126" t="s">
        <v>163</v>
      </c>
      <c r="G7" s="223" t="s">
        <v>162</v>
      </c>
      <c r="H7" s="223"/>
      <c r="I7" s="223"/>
      <c r="J7" s="126" t="s">
        <v>29</v>
      </c>
      <c r="K7" s="223" t="s">
        <v>30</v>
      </c>
      <c r="L7" s="224"/>
    </row>
    <row r="8" spans="2:12" ht="15.75" thickTop="1" x14ac:dyDescent="0.25">
      <c r="B8" s="210"/>
      <c r="C8" s="211"/>
      <c r="D8" s="211"/>
      <c r="E8" s="211"/>
      <c r="F8" s="211"/>
      <c r="G8" s="211"/>
      <c r="H8" s="211"/>
      <c r="I8" s="211"/>
      <c r="J8" s="211"/>
      <c r="K8" s="211"/>
      <c r="L8" s="211"/>
    </row>
    <row r="9" spans="2:12" ht="15.75" thickBot="1" x14ac:dyDescent="0.3">
      <c r="B9" s="5" t="s">
        <v>31</v>
      </c>
      <c r="C9" s="1"/>
      <c r="D9" s="2"/>
      <c r="E9" s="2"/>
      <c r="F9" s="3"/>
      <c r="G9" s="4"/>
      <c r="H9" s="3"/>
      <c r="I9" s="3"/>
      <c r="J9" s="3"/>
      <c r="K9" s="3"/>
      <c r="L9" s="3"/>
    </row>
    <row r="10" spans="2:12" ht="15.75" thickTop="1" x14ac:dyDescent="0.25">
      <c r="B10" s="225" t="s">
        <v>32</v>
      </c>
      <c r="C10" s="227"/>
      <c r="D10" s="228"/>
      <c r="E10" s="231" t="s">
        <v>33</v>
      </c>
      <c r="F10" s="231"/>
      <c r="G10" s="231"/>
      <c r="H10" s="232"/>
      <c r="I10" s="6"/>
      <c r="J10" s="233" t="s">
        <v>34</v>
      </c>
      <c r="K10" s="234"/>
      <c r="L10" s="235"/>
    </row>
    <row r="11" spans="2:12" x14ac:dyDescent="0.25">
      <c r="B11" s="226"/>
      <c r="C11" s="229"/>
      <c r="D11" s="230"/>
      <c r="E11" s="7" t="s">
        <v>35</v>
      </c>
      <c r="F11" s="131" t="s">
        <v>36</v>
      </c>
      <c r="G11" s="7" t="s">
        <v>4</v>
      </c>
      <c r="H11" s="132" t="s">
        <v>37</v>
      </c>
      <c r="I11" s="8"/>
      <c r="J11" s="9" t="s">
        <v>36</v>
      </c>
      <c r="K11" s="10" t="s">
        <v>36</v>
      </c>
      <c r="L11" s="11" t="s">
        <v>36</v>
      </c>
    </row>
    <row r="12" spans="2:12" ht="15.75" thickBot="1" x14ac:dyDescent="0.3">
      <c r="B12" s="236"/>
      <c r="C12" s="237"/>
      <c r="D12" s="237"/>
      <c r="E12" s="12" t="s">
        <v>38</v>
      </c>
      <c r="F12" s="13" t="s">
        <v>39</v>
      </c>
      <c r="G12" s="14" t="s">
        <v>40</v>
      </c>
      <c r="H12" s="15" t="s">
        <v>41</v>
      </c>
      <c r="I12" s="16"/>
      <c r="J12" s="17" t="s">
        <v>37</v>
      </c>
      <c r="K12" s="18" t="s">
        <v>37</v>
      </c>
      <c r="L12" s="19" t="s">
        <v>37</v>
      </c>
    </row>
    <row r="13" spans="2:12" ht="15.75" thickBot="1" x14ac:dyDescent="0.3">
      <c r="B13" s="220" t="s">
        <v>164</v>
      </c>
      <c r="C13" s="221"/>
      <c r="D13" s="222"/>
      <c r="E13" s="158">
        <f>'DETAIL TRADE EST (CSI DIV)'!G40</f>
        <v>0</v>
      </c>
      <c r="F13" s="158">
        <f>'DETAIL TRADE EST (CSI DIV)'!I40</f>
        <v>0</v>
      </c>
      <c r="G13" s="158" t="str">
        <f>IF(E13 + F13 =0,"",E13+F13)</f>
        <v/>
      </c>
      <c r="H13" s="172" t="str">
        <f t="shared" ref="H13:H38" si="0">IF($C$10= 0," ",(G13/$C$10))</f>
        <v xml:space="preserve"> </v>
      </c>
      <c r="I13" s="21"/>
      <c r="J13" s="22">
        <v>0</v>
      </c>
      <c r="K13" s="23">
        <v>0</v>
      </c>
      <c r="L13" s="24">
        <v>0</v>
      </c>
    </row>
    <row r="14" spans="2:12" ht="16.5" thickTop="1" thickBot="1" x14ac:dyDescent="0.3">
      <c r="B14" s="212" t="s">
        <v>156</v>
      </c>
      <c r="C14" s="213"/>
      <c r="D14" s="213"/>
      <c r="E14" s="155">
        <f>SUM(E13)</f>
        <v>0</v>
      </c>
      <c r="F14" s="156">
        <f>SUM(F13)</f>
        <v>0</v>
      </c>
      <c r="G14" s="157">
        <f>SUM(G13)</f>
        <v>0</v>
      </c>
      <c r="H14" s="173" t="str">
        <f t="shared" si="0"/>
        <v xml:space="preserve"> </v>
      </c>
      <c r="I14" s="21"/>
      <c r="J14" s="30">
        <f>SUM(J13)</f>
        <v>0</v>
      </c>
      <c r="K14" s="31">
        <f>SUM(K13)</f>
        <v>0</v>
      </c>
      <c r="L14" s="33">
        <f>SUM(L13)</f>
        <v>0</v>
      </c>
    </row>
    <row r="15" spans="2:12" ht="16.5" thickTop="1" thickBot="1" x14ac:dyDescent="0.3"/>
    <row r="16" spans="2:12" ht="15.75" thickTop="1" x14ac:dyDescent="0.25">
      <c r="B16" s="241" t="s">
        <v>42</v>
      </c>
      <c r="C16" s="242"/>
      <c r="D16" s="243"/>
      <c r="E16" s="159">
        <f>'DETAIL TRADE EST (CSI DIV)'!G50</f>
        <v>0</v>
      </c>
      <c r="F16" s="159">
        <f>'DETAIL TRADE EST (CSI DIV)'!I50</f>
        <v>0</v>
      </c>
      <c r="G16" s="159" t="str">
        <f t="shared" ref="G16:G40" si="1">IF(E16 + F16 =0,"",E16+F16)</f>
        <v/>
      </c>
      <c r="H16" s="174" t="str">
        <f t="shared" si="0"/>
        <v xml:space="preserve"> </v>
      </c>
      <c r="I16" s="21"/>
      <c r="J16" s="160">
        <v>0</v>
      </c>
      <c r="K16" s="161">
        <v>0</v>
      </c>
      <c r="L16" s="162">
        <v>0</v>
      </c>
    </row>
    <row r="17" spans="2:12" x14ac:dyDescent="0.25">
      <c r="B17" s="238" t="s">
        <v>43</v>
      </c>
      <c r="C17" s="239"/>
      <c r="D17" s="240"/>
      <c r="E17" s="20">
        <f>'DETAIL TRADE EST (CSI DIV)'!G60</f>
        <v>0</v>
      </c>
      <c r="F17" s="20">
        <f>'DETAIL TRADE EST (CSI DIV)'!I60</f>
        <v>0</v>
      </c>
      <c r="G17" s="20" t="str">
        <f t="shared" si="1"/>
        <v/>
      </c>
      <c r="H17" s="175" t="str">
        <f t="shared" si="0"/>
        <v xml:space="preserve"> </v>
      </c>
      <c r="I17" s="21"/>
      <c r="J17" s="25">
        <v>0</v>
      </c>
      <c r="K17" s="23">
        <v>0</v>
      </c>
      <c r="L17" s="26">
        <v>0</v>
      </c>
    </row>
    <row r="18" spans="2:12" x14ac:dyDescent="0.25">
      <c r="B18" s="244" t="s">
        <v>44</v>
      </c>
      <c r="C18" s="245"/>
      <c r="D18" s="246"/>
      <c r="E18" s="176">
        <f>'DETAIL TRADE EST (CSI DIV)'!G70</f>
        <v>0</v>
      </c>
      <c r="F18" s="176">
        <f>'DETAIL TRADE EST (CSI DIV)'!I70</f>
        <v>0</v>
      </c>
      <c r="G18" s="176" t="str">
        <f t="shared" si="1"/>
        <v/>
      </c>
      <c r="H18" s="177" t="str">
        <f t="shared" si="0"/>
        <v xml:space="preserve"> </v>
      </c>
      <c r="I18" s="21"/>
      <c r="J18" s="25">
        <v>0</v>
      </c>
      <c r="K18" s="23">
        <v>0</v>
      </c>
      <c r="L18" s="26">
        <v>0</v>
      </c>
    </row>
    <row r="19" spans="2:12" x14ac:dyDescent="0.25">
      <c r="B19" s="238" t="s">
        <v>45</v>
      </c>
      <c r="C19" s="239"/>
      <c r="D19" s="240"/>
      <c r="E19" s="20">
        <f>'DETAIL TRADE EST (CSI DIV)'!G80</f>
        <v>0</v>
      </c>
      <c r="F19" s="20">
        <f>'DETAIL TRADE EST (CSI DIV)'!I80</f>
        <v>0</v>
      </c>
      <c r="G19" s="20" t="str">
        <f t="shared" si="1"/>
        <v/>
      </c>
      <c r="H19" s="175" t="str">
        <f t="shared" si="0"/>
        <v xml:space="preserve"> </v>
      </c>
      <c r="I19" s="21"/>
      <c r="J19" s="25">
        <v>0</v>
      </c>
      <c r="K19" s="23">
        <v>0</v>
      </c>
      <c r="L19" s="26">
        <v>0</v>
      </c>
    </row>
    <row r="20" spans="2:12" x14ac:dyDescent="0.25">
      <c r="B20" s="244" t="s">
        <v>46</v>
      </c>
      <c r="C20" s="245"/>
      <c r="D20" s="246"/>
      <c r="E20" s="176">
        <f>'DETAIL TRADE EST (CSI DIV)'!G90</f>
        <v>0</v>
      </c>
      <c r="F20" s="176">
        <f>'DETAIL TRADE EST (CSI DIV)'!I90</f>
        <v>0</v>
      </c>
      <c r="G20" s="176" t="str">
        <f t="shared" si="1"/>
        <v/>
      </c>
      <c r="H20" s="177" t="str">
        <f t="shared" si="0"/>
        <v xml:space="preserve"> </v>
      </c>
      <c r="I20" s="21"/>
      <c r="J20" s="25">
        <v>0</v>
      </c>
      <c r="K20" s="23">
        <v>0</v>
      </c>
      <c r="L20" s="26">
        <v>0</v>
      </c>
    </row>
    <row r="21" spans="2:12" x14ac:dyDescent="0.25">
      <c r="B21" s="238" t="s">
        <v>47</v>
      </c>
      <c r="C21" s="239"/>
      <c r="D21" s="240"/>
      <c r="E21" s="20">
        <f>'DETAIL TRADE EST (CSI DIV)'!G100</f>
        <v>0</v>
      </c>
      <c r="F21" s="20">
        <f>'DETAIL TRADE EST (CSI DIV)'!I100</f>
        <v>0</v>
      </c>
      <c r="G21" s="20" t="str">
        <f t="shared" si="1"/>
        <v/>
      </c>
      <c r="H21" s="175" t="str">
        <f t="shared" si="0"/>
        <v xml:space="preserve"> </v>
      </c>
      <c r="I21" s="21"/>
      <c r="J21" s="25">
        <v>0</v>
      </c>
      <c r="K21" s="23">
        <v>0</v>
      </c>
      <c r="L21" s="26">
        <v>0</v>
      </c>
    </row>
    <row r="22" spans="2:12" x14ac:dyDescent="0.25">
      <c r="B22" s="244" t="s">
        <v>48</v>
      </c>
      <c r="C22" s="245"/>
      <c r="D22" s="246"/>
      <c r="E22" s="176">
        <f>'DETAIL TRADE EST (CSI DIV)'!G110</f>
        <v>0</v>
      </c>
      <c r="F22" s="176">
        <f>'DETAIL TRADE EST (CSI DIV)'!I110</f>
        <v>0</v>
      </c>
      <c r="G22" s="176" t="str">
        <f t="shared" si="1"/>
        <v/>
      </c>
      <c r="H22" s="177" t="str">
        <f t="shared" si="0"/>
        <v xml:space="preserve"> </v>
      </c>
      <c r="I22" s="21"/>
      <c r="J22" s="25">
        <v>0</v>
      </c>
      <c r="K22" s="23">
        <v>0</v>
      </c>
      <c r="L22" s="26">
        <v>0</v>
      </c>
    </row>
    <row r="23" spans="2:12" x14ac:dyDescent="0.25">
      <c r="B23" s="238" t="s">
        <v>49</v>
      </c>
      <c r="C23" s="239"/>
      <c r="D23" s="240"/>
      <c r="E23" s="20">
        <f>'DETAIL TRADE EST (CSI DIV)'!G120</f>
        <v>0</v>
      </c>
      <c r="F23" s="20">
        <f>'DETAIL TRADE EST (CSI DIV)'!I120</f>
        <v>0</v>
      </c>
      <c r="G23" s="20" t="str">
        <f t="shared" si="1"/>
        <v/>
      </c>
      <c r="H23" s="175" t="str">
        <f t="shared" si="0"/>
        <v xml:space="preserve"> </v>
      </c>
      <c r="I23" s="21"/>
      <c r="J23" s="25">
        <v>0</v>
      </c>
      <c r="K23" s="23">
        <v>0</v>
      </c>
      <c r="L23" s="26">
        <v>0</v>
      </c>
    </row>
    <row r="24" spans="2:12" x14ac:dyDescent="0.25">
      <c r="B24" s="244" t="s">
        <v>50</v>
      </c>
      <c r="C24" s="245"/>
      <c r="D24" s="246"/>
      <c r="E24" s="176">
        <f>'DETAIL TRADE EST (CSI DIV)'!G130</f>
        <v>0</v>
      </c>
      <c r="F24" s="176">
        <f>'DETAIL TRADE EST (CSI DIV)'!I130</f>
        <v>0</v>
      </c>
      <c r="G24" s="176" t="str">
        <f t="shared" si="1"/>
        <v/>
      </c>
      <c r="H24" s="177" t="str">
        <f t="shared" si="0"/>
        <v xml:space="preserve"> </v>
      </c>
      <c r="I24" s="21"/>
      <c r="J24" s="25">
        <v>0</v>
      </c>
      <c r="K24" s="23">
        <v>0</v>
      </c>
      <c r="L24" s="26">
        <v>0</v>
      </c>
    </row>
    <row r="25" spans="2:12" x14ac:dyDescent="0.25">
      <c r="B25" s="238" t="s">
        <v>51</v>
      </c>
      <c r="C25" s="239"/>
      <c r="D25" s="240"/>
      <c r="E25" s="20">
        <f>'DETAIL TRADE EST (CSI DIV)'!G140</f>
        <v>0</v>
      </c>
      <c r="F25" s="20">
        <f>'DETAIL TRADE EST (CSI DIV)'!I140</f>
        <v>0</v>
      </c>
      <c r="G25" s="20" t="str">
        <f t="shared" si="1"/>
        <v/>
      </c>
      <c r="H25" s="175" t="str">
        <f t="shared" si="0"/>
        <v xml:space="preserve"> </v>
      </c>
      <c r="I25" s="21"/>
      <c r="J25" s="25">
        <v>0</v>
      </c>
      <c r="K25" s="23">
        <v>0</v>
      </c>
      <c r="L25" s="26">
        <v>0</v>
      </c>
    </row>
    <row r="26" spans="2:12" x14ac:dyDescent="0.25">
      <c r="B26" s="244" t="s">
        <v>52</v>
      </c>
      <c r="C26" s="245"/>
      <c r="D26" s="246"/>
      <c r="E26" s="176">
        <f>'DETAIL TRADE EST (CSI DIV)'!G150</f>
        <v>0</v>
      </c>
      <c r="F26" s="176">
        <f>'DETAIL TRADE EST (CSI DIV)'!I150</f>
        <v>0</v>
      </c>
      <c r="G26" s="176" t="str">
        <f t="shared" si="1"/>
        <v/>
      </c>
      <c r="H26" s="177" t="str">
        <f t="shared" si="0"/>
        <v xml:space="preserve"> </v>
      </c>
      <c r="I26" s="21"/>
      <c r="J26" s="25">
        <v>0</v>
      </c>
      <c r="K26" s="23">
        <v>0</v>
      </c>
      <c r="L26" s="26">
        <v>0</v>
      </c>
    </row>
    <row r="27" spans="2:12" x14ac:dyDescent="0.25">
      <c r="B27" s="238" t="s">
        <v>53</v>
      </c>
      <c r="C27" s="239"/>
      <c r="D27" s="240"/>
      <c r="E27" s="20">
        <f>'DETAIL TRADE EST (CSI DIV)'!G160</f>
        <v>0</v>
      </c>
      <c r="F27" s="20">
        <f>'DETAIL TRADE EST (CSI DIV)'!I160</f>
        <v>0</v>
      </c>
      <c r="G27" s="20" t="str">
        <f t="shared" si="1"/>
        <v/>
      </c>
      <c r="H27" s="175" t="str">
        <f t="shared" si="0"/>
        <v xml:space="preserve"> </v>
      </c>
      <c r="I27" s="21"/>
      <c r="J27" s="25">
        <v>0</v>
      </c>
      <c r="K27" s="23">
        <v>0</v>
      </c>
      <c r="L27" s="26">
        <v>0</v>
      </c>
    </row>
    <row r="28" spans="2:12" x14ac:dyDescent="0.25">
      <c r="B28" s="244" t="s">
        <v>54</v>
      </c>
      <c r="C28" s="245"/>
      <c r="D28" s="246"/>
      <c r="E28" s="176">
        <f>'DETAIL TRADE EST (CSI DIV)'!G170</f>
        <v>0</v>
      </c>
      <c r="F28" s="176">
        <f>'DETAIL TRADE EST (CSI DIV)'!I170</f>
        <v>0</v>
      </c>
      <c r="G28" s="176" t="str">
        <f t="shared" si="1"/>
        <v/>
      </c>
      <c r="H28" s="177" t="str">
        <f t="shared" si="0"/>
        <v xml:space="preserve"> </v>
      </c>
      <c r="I28" s="21"/>
      <c r="J28" s="25">
        <v>0</v>
      </c>
      <c r="K28" s="23">
        <v>0</v>
      </c>
      <c r="L28" s="26">
        <v>0</v>
      </c>
    </row>
    <row r="29" spans="2:12" x14ac:dyDescent="0.25">
      <c r="B29" s="238" t="s">
        <v>55</v>
      </c>
      <c r="C29" s="239"/>
      <c r="D29" s="240"/>
      <c r="E29" s="20">
        <f>'DETAIL TRADE EST (CSI DIV)'!G180</f>
        <v>0</v>
      </c>
      <c r="F29" s="20">
        <f>'DETAIL TRADE EST (CSI DIV)'!I180</f>
        <v>0</v>
      </c>
      <c r="G29" s="20" t="str">
        <f t="shared" si="1"/>
        <v/>
      </c>
      <c r="H29" s="175" t="str">
        <f t="shared" si="0"/>
        <v xml:space="preserve"> </v>
      </c>
      <c r="I29" s="21"/>
      <c r="J29" s="25">
        <v>0</v>
      </c>
      <c r="K29" s="23">
        <v>0</v>
      </c>
      <c r="L29" s="26">
        <v>0</v>
      </c>
    </row>
    <row r="30" spans="2:12" x14ac:dyDescent="0.25">
      <c r="B30" s="244" t="s">
        <v>56</v>
      </c>
      <c r="C30" s="245"/>
      <c r="D30" s="246"/>
      <c r="E30" s="176">
        <f>'DETAIL TRADE EST (CSI DIV)'!G190</f>
        <v>0</v>
      </c>
      <c r="F30" s="176">
        <f>'DETAIL TRADE EST (CSI DIV)'!I190</f>
        <v>0</v>
      </c>
      <c r="G30" s="176" t="str">
        <f t="shared" si="1"/>
        <v/>
      </c>
      <c r="H30" s="177" t="str">
        <f t="shared" si="0"/>
        <v xml:space="preserve"> </v>
      </c>
      <c r="I30" s="21"/>
      <c r="J30" s="25">
        <v>0</v>
      </c>
      <c r="K30" s="23">
        <v>0</v>
      </c>
      <c r="L30" s="26">
        <v>0</v>
      </c>
    </row>
    <row r="31" spans="2:12" x14ac:dyDescent="0.25">
      <c r="B31" s="238" t="s">
        <v>57</v>
      </c>
      <c r="C31" s="239"/>
      <c r="D31" s="240"/>
      <c r="E31" s="20">
        <f>'DETAIL TRADE EST (CSI DIV)'!G200</f>
        <v>0</v>
      </c>
      <c r="F31" s="20">
        <f>'DETAIL TRADE EST (CSI DIV)'!I200</f>
        <v>0</v>
      </c>
      <c r="G31" s="20" t="str">
        <f t="shared" si="1"/>
        <v/>
      </c>
      <c r="H31" s="175" t="str">
        <f t="shared" si="0"/>
        <v xml:space="preserve"> </v>
      </c>
      <c r="I31" s="29"/>
      <c r="J31" s="25">
        <v>0</v>
      </c>
      <c r="K31" s="23">
        <v>0</v>
      </c>
      <c r="L31" s="26">
        <v>0</v>
      </c>
    </row>
    <row r="32" spans="2:12" x14ac:dyDescent="0.25">
      <c r="B32" s="244" t="s">
        <v>58</v>
      </c>
      <c r="C32" s="245"/>
      <c r="D32" s="246"/>
      <c r="E32" s="176">
        <f>'DETAIL TRADE EST (CSI DIV)'!G210</f>
        <v>0</v>
      </c>
      <c r="F32" s="176">
        <f>'DETAIL TRADE EST (CSI DIV)'!I210</f>
        <v>0</v>
      </c>
      <c r="G32" s="176" t="str">
        <f t="shared" si="1"/>
        <v/>
      </c>
      <c r="H32" s="177" t="str">
        <f t="shared" si="0"/>
        <v xml:space="preserve"> </v>
      </c>
      <c r="I32" s="21"/>
      <c r="J32" s="25">
        <v>0</v>
      </c>
      <c r="K32" s="23">
        <v>0</v>
      </c>
      <c r="L32" s="26">
        <v>0</v>
      </c>
    </row>
    <row r="33" spans="2:12" x14ac:dyDescent="0.25">
      <c r="B33" s="238" t="s">
        <v>59</v>
      </c>
      <c r="C33" s="239"/>
      <c r="D33" s="240"/>
      <c r="E33" s="20">
        <f>'DETAIL TRADE EST (CSI DIV)'!G220</f>
        <v>0</v>
      </c>
      <c r="F33" s="20">
        <f>'DETAIL TRADE EST (CSI DIV)'!I220</f>
        <v>0</v>
      </c>
      <c r="G33" s="20" t="str">
        <f t="shared" si="1"/>
        <v/>
      </c>
      <c r="H33" s="175" t="str">
        <f t="shared" si="0"/>
        <v xml:space="preserve"> </v>
      </c>
      <c r="I33" s="21"/>
      <c r="J33" s="25">
        <v>0</v>
      </c>
      <c r="K33" s="23">
        <v>0</v>
      </c>
      <c r="L33" s="26">
        <v>0</v>
      </c>
    </row>
    <row r="34" spans="2:12" x14ac:dyDescent="0.25">
      <c r="B34" s="244" t="s">
        <v>60</v>
      </c>
      <c r="C34" s="245"/>
      <c r="D34" s="246"/>
      <c r="E34" s="176">
        <f>'DETAIL TRADE EST (CSI DIV)'!G230</f>
        <v>0</v>
      </c>
      <c r="F34" s="176">
        <f>'DETAIL TRADE EST (CSI DIV)'!I230</f>
        <v>0</v>
      </c>
      <c r="G34" s="176" t="str">
        <f t="shared" si="1"/>
        <v/>
      </c>
      <c r="H34" s="177" t="str">
        <f t="shared" si="0"/>
        <v xml:space="preserve"> </v>
      </c>
      <c r="I34" s="21"/>
      <c r="J34" s="25">
        <v>0</v>
      </c>
      <c r="K34" s="23">
        <v>0</v>
      </c>
      <c r="L34" s="26">
        <v>0</v>
      </c>
    </row>
    <row r="35" spans="2:12" x14ac:dyDescent="0.25">
      <c r="B35" s="238" t="s">
        <v>61</v>
      </c>
      <c r="C35" s="239"/>
      <c r="D35" s="240"/>
      <c r="E35" s="20">
        <f>'DETAIL TRADE EST (CSI DIV)'!G240</f>
        <v>0</v>
      </c>
      <c r="F35" s="20">
        <f>'DETAIL TRADE EST (CSI DIV)'!I240</f>
        <v>0</v>
      </c>
      <c r="G35" s="178" t="str">
        <f t="shared" si="1"/>
        <v/>
      </c>
      <c r="H35" s="179" t="str">
        <f t="shared" si="0"/>
        <v xml:space="preserve"> </v>
      </c>
      <c r="I35" s="21"/>
      <c r="J35" s="25">
        <v>0</v>
      </c>
      <c r="K35" s="23">
        <v>0</v>
      </c>
      <c r="L35" s="26">
        <v>0</v>
      </c>
    </row>
    <row r="36" spans="2:12" x14ac:dyDescent="0.25">
      <c r="B36" s="244" t="s">
        <v>62</v>
      </c>
      <c r="C36" s="245"/>
      <c r="D36" s="246"/>
      <c r="E36" s="176">
        <f>'DETAIL TRADE EST (CSI DIV)'!G250</f>
        <v>0</v>
      </c>
      <c r="F36" s="176">
        <f>'DETAIL TRADE EST (CSI DIV)'!I250</f>
        <v>0</v>
      </c>
      <c r="G36" s="176" t="str">
        <f t="shared" si="1"/>
        <v/>
      </c>
      <c r="H36" s="177" t="str">
        <f t="shared" si="0"/>
        <v xml:space="preserve"> </v>
      </c>
      <c r="I36" s="21"/>
      <c r="J36" s="25">
        <v>0</v>
      </c>
      <c r="K36" s="23">
        <v>0</v>
      </c>
      <c r="L36" s="26">
        <v>0</v>
      </c>
    </row>
    <row r="37" spans="2:12" x14ac:dyDescent="0.25">
      <c r="B37" s="238" t="s">
        <v>63</v>
      </c>
      <c r="C37" s="239"/>
      <c r="D37" s="240"/>
      <c r="E37" s="20">
        <f>'DETAIL TRADE EST (CSI DIV)'!G260</f>
        <v>0</v>
      </c>
      <c r="F37" s="20">
        <f>'DETAIL TRADE EST (CSI DIV)'!I260</f>
        <v>0</v>
      </c>
      <c r="G37" s="20" t="str">
        <f t="shared" si="1"/>
        <v/>
      </c>
      <c r="H37" s="175" t="str">
        <f t="shared" si="0"/>
        <v xml:space="preserve"> </v>
      </c>
      <c r="I37" s="21"/>
      <c r="J37" s="25">
        <v>0</v>
      </c>
      <c r="K37" s="23">
        <v>0</v>
      </c>
      <c r="L37" s="26">
        <v>0</v>
      </c>
    </row>
    <row r="38" spans="2:12" x14ac:dyDescent="0.25">
      <c r="B38" s="244" t="s">
        <v>64</v>
      </c>
      <c r="C38" s="245"/>
      <c r="D38" s="246"/>
      <c r="E38" s="176">
        <f>'DETAIL TRADE EST (CSI DIV)'!G270</f>
        <v>0</v>
      </c>
      <c r="F38" s="176">
        <f>'DETAIL TRADE EST (CSI DIV)'!I270</f>
        <v>0</v>
      </c>
      <c r="G38" s="176" t="str">
        <f t="shared" si="1"/>
        <v/>
      </c>
      <c r="H38" s="177" t="str">
        <f t="shared" si="0"/>
        <v xml:space="preserve"> </v>
      </c>
      <c r="I38" s="21"/>
      <c r="J38" s="25">
        <v>0</v>
      </c>
      <c r="K38" s="23">
        <v>0</v>
      </c>
      <c r="L38" s="26">
        <v>0</v>
      </c>
    </row>
    <row r="39" spans="2:12" x14ac:dyDescent="0.25">
      <c r="B39" s="247" t="str">
        <f>'DETAIL TRADE EST (CSI DIV)'!B271</f>
        <v>Other: 1</v>
      </c>
      <c r="C39" s="248"/>
      <c r="D39" s="249"/>
      <c r="E39" s="20">
        <f>'DETAIL TRADE EST (CSI DIV)'!G280</f>
        <v>0</v>
      </c>
      <c r="F39" s="20">
        <f>'DETAIL TRADE EST (CSI DIV)'!I280</f>
        <v>0</v>
      </c>
      <c r="G39" s="20" t="str">
        <f t="shared" si="1"/>
        <v/>
      </c>
      <c r="H39" s="175" t="e">
        <f>IF($C$10= " "," ",(G39/$C$10))</f>
        <v>#VALUE!</v>
      </c>
      <c r="I39" s="21"/>
      <c r="J39" s="25">
        <v>0</v>
      </c>
      <c r="K39" s="23">
        <v>0</v>
      </c>
      <c r="L39" s="26">
        <v>0</v>
      </c>
    </row>
    <row r="40" spans="2:12" x14ac:dyDescent="0.25">
      <c r="B40" s="251" t="str">
        <f>'DETAIL TRADE EST (CSI DIV)'!B281</f>
        <v>Other: 2</v>
      </c>
      <c r="C40" s="252"/>
      <c r="D40" s="253"/>
      <c r="E40" s="176">
        <f>'DETAIL TRADE EST (CSI DIV)'!G290</f>
        <v>0</v>
      </c>
      <c r="F40" s="176">
        <f>'DETAIL TRADE EST (CSI DIV)'!I290</f>
        <v>0</v>
      </c>
      <c r="G40" s="176" t="str">
        <f t="shared" si="1"/>
        <v/>
      </c>
      <c r="H40" s="177" t="str">
        <f>IF($C$10= 0," ",(G40/$C$10))</f>
        <v xml:space="preserve"> </v>
      </c>
      <c r="I40" s="21"/>
      <c r="J40" s="154">
        <v>0</v>
      </c>
      <c r="K40" s="23">
        <v>0</v>
      </c>
      <c r="L40" s="26">
        <v>0</v>
      </c>
    </row>
    <row r="41" spans="2:12" ht="15.75" thickBot="1" x14ac:dyDescent="0.3">
      <c r="B41" s="212" t="s">
        <v>157</v>
      </c>
      <c r="C41" s="213"/>
      <c r="D41" s="213"/>
      <c r="E41" s="168">
        <f>SUM(E16:E40)</f>
        <v>0</v>
      </c>
      <c r="F41" s="168">
        <f>SUM(F16:F40)</f>
        <v>0</v>
      </c>
      <c r="G41" s="168">
        <f>SUM(G16:G40)</f>
        <v>0</v>
      </c>
      <c r="H41" s="180" t="str">
        <f t="shared" ref="H41" si="2">IF($C$10= 0," ",(G41/$C$10))</f>
        <v xml:space="preserve"> </v>
      </c>
      <c r="I41" s="21"/>
      <c r="J41" s="169">
        <f>SUM(J16:J40)</f>
        <v>0</v>
      </c>
      <c r="K41" s="170">
        <f>SUM(K16:K40)</f>
        <v>0</v>
      </c>
      <c r="L41" s="171">
        <f>SUM(L16:L40)</f>
        <v>0</v>
      </c>
    </row>
    <row r="42" spans="2:12" ht="16.5" thickTop="1" thickBot="1" x14ac:dyDescent="0.3">
      <c r="B42" s="163"/>
      <c r="C42" s="163"/>
      <c r="D42" s="163"/>
      <c r="E42" s="164"/>
      <c r="F42" s="165"/>
      <c r="G42" s="166"/>
      <c r="H42" s="167"/>
      <c r="I42" s="21"/>
      <c r="J42" s="23"/>
      <c r="K42" s="23"/>
      <c r="L42" s="23"/>
    </row>
    <row r="43" spans="2:12" ht="15.75" thickTop="1" x14ac:dyDescent="0.25">
      <c r="B43" s="254" t="s">
        <v>144</v>
      </c>
      <c r="C43" s="254"/>
      <c r="D43" s="254"/>
      <c r="E43" s="30">
        <f>E14+E41</f>
        <v>0</v>
      </c>
      <c r="F43" s="31">
        <f>F14+F41</f>
        <v>0</v>
      </c>
      <c r="G43" s="32">
        <f>G14+G41</f>
        <v>0</v>
      </c>
      <c r="H43" s="33" t="str">
        <f>IF($C$10= 0,"",(G43/$C$10))</f>
        <v/>
      </c>
      <c r="I43" s="21"/>
      <c r="J43" s="30">
        <f>J14+J41</f>
        <v>0</v>
      </c>
      <c r="K43" s="30">
        <f>K14+K41</f>
        <v>0</v>
      </c>
      <c r="L43" s="30">
        <f>L14+L41</f>
        <v>0</v>
      </c>
    </row>
    <row r="44" spans="2:12" x14ac:dyDescent="0.25">
      <c r="B44" s="255"/>
      <c r="C44" s="255"/>
      <c r="D44" s="255"/>
      <c r="E44" s="34"/>
      <c r="F44" s="34"/>
      <c r="G44" s="34"/>
      <c r="H44" s="34"/>
      <c r="I44" s="21"/>
      <c r="J44" s="35"/>
      <c r="K44" s="35"/>
      <c r="L44" s="35"/>
    </row>
    <row r="45" spans="2:12" ht="15.75" thickBot="1" x14ac:dyDescent="0.3">
      <c r="B45" s="250" t="s">
        <v>65</v>
      </c>
      <c r="C45" s="250"/>
      <c r="D45" s="250"/>
      <c r="E45" s="250"/>
      <c r="F45" s="36"/>
      <c r="G45" s="37"/>
      <c r="H45" s="37"/>
      <c r="I45" s="38"/>
      <c r="J45" s="39"/>
      <c r="K45" s="39"/>
      <c r="L45" s="39"/>
    </row>
    <row r="46" spans="2:12" ht="15.75" thickTop="1" x14ac:dyDescent="0.25">
      <c r="B46" s="40" t="s">
        <v>66</v>
      </c>
      <c r="C46" s="41"/>
      <c r="D46" s="41"/>
      <c r="E46" s="41" t="s">
        <v>67</v>
      </c>
      <c r="F46" s="41" t="s">
        <v>68</v>
      </c>
      <c r="G46" s="42" t="s">
        <v>40</v>
      </c>
      <c r="H46" s="43" t="s">
        <v>41</v>
      </c>
      <c r="I46" s="38"/>
      <c r="J46" s="70" t="s">
        <v>40</v>
      </c>
      <c r="K46" s="42" t="s">
        <v>40</v>
      </c>
      <c r="L46" s="130" t="s">
        <v>40</v>
      </c>
    </row>
    <row r="47" spans="2:12" x14ac:dyDescent="0.25">
      <c r="B47" s="256" t="s">
        <v>69</v>
      </c>
      <c r="C47" s="257"/>
      <c r="D47" s="258"/>
      <c r="E47" s="152" t="s">
        <v>154</v>
      </c>
      <c r="F47" s="44">
        <v>0.02</v>
      </c>
      <c r="G47" s="28">
        <f>F47*G43</f>
        <v>0</v>
      </c>
      <c r="H47" s="181"/>
      <c r="I47" s="45"/>
      <c r="J47" s="46">
        <v>0</v>
      </c>
      <c r="K47" s="47">
        <v>0</v>
      </c>
      <c r="L47" s="48">
        <v>0</v>
      </c>
    </row>
    <row r="48" spans="2:12" x14ac:dyDescent="0.25">
      <c r="B48" s="259" t="s">
        <v>70</v>
      </c>
      <c r="C48" s="260"/>
      <c r="D48" s="261"/>
      <c r="E48" s="153" t="s">
        <v>155</v>
      </c>
      <c r="F48" s="49">
        <v>0.05</v>
      </c>
      <c r="G48" s="27">
        <f>F48*G43</f>
        <v>0</v>
      </c>
      <c r="H48" s="182"/>
      <c r="I48" s="50"/>
      <c r="J48" s="46">
        <v>0</v>
      </c>
      <c r="K48" s="47">
        <v>0</v>
      </c>
      <c r="L48" s="48">
        <v>0</v>
      </c>
    </row>
    <row r="49" spans="2:14" ht="23.25" customHeight="1" x14ac:dyDescent="0.25">
      <c r="B49" s="256" t="s">
        <v>71</v>
      </c>
      <c r="C49" s="257"/>
      <c r="D49" s="258"/>
      <c r="E49" s="152" t="s">
        <v>153</v>
      </c>
      <c r="F49" s="44">
        <v>0.1</v>
      </c>
      <c r="G49" s="28">
        <f>F49*(G48+G47+G43)</f>
        <v>0</v>
      </c>
      <c r="H49" s="181"/>
      <c r="I49" s="50"/>
      <c r="J49" s="46">
        <v>0</v>
      </c>
      <c r="K49" s="47">
        <v>0</v>
      </c>
      <c r="L49" s="48">
        <v>0</v>
      </c>
    </row>
    <row r="50" spans="2:14" x14ac:dyDescent="0.25">
      <c r="B50" s="259" t="s">
        <v>72</v>
      </c>
      <c r="C50" s="260"/>
      <c r="D50" s="261"/>
      <c r="E50" s="152" t="s">
        <v>153</v>
      </c>
      <c r="F50" s="49">
        <v>0.1</v>
      </c>
      <c r="G50" s="27">
        <f>F50*(SUM(G48+G47+G43))</f>
        <v>0</v>
      </c>
      <c r="H50" s="182"/>
      <c r="I50" s="50"/>
      <c r="J50" s="46">
        <v>0</v>
      </c>
      <c r="K50" s="47">
        <v>0</v>
      </c>
      <c r="L50" s="48">
        <v>0</v>
      </c>
    </row>
    <row r="51" spans="2:14" x14ac:dyDescent="0.25">
      <c r="B51" s="247" t="s">
        <v>73</v>
      </c>
      <c r="C51" s="248"/>
      <c r="D51" s="249"/>
      <c r="E51" s="152"/>
      <c r="F51" s="51"/>
      <c r="G51" s="51"/>
      <c r="H51" s="181"/>
      <c r="I51" s="50"/>
      <c r="J51" s="46">
        <v>0</v>
      </c>
      <c r="K51" s="47">
        <v>0</v>
      </c>
      <c r="L51" s="48">
        <v>0</v>
      </c>
    </row>
    <row r="52" spans="2:14" ht="15.75" thickBot="1" x14ac:dyDescent="0.3">
      <c r="B52" s="262" t="s">
        <v>73</v>
      </c>
      <c r="C52" s="263"/>
      <c r="D52" s="264"/>
      <c r="E52" s="128"/>
      <c r="F52" s="52"/>
      <c r="G52" s="52"/>
      <c r="H52" s="183"/>
      <c r="I52" s="50"/>
      <c r="J52" s="53">
        <v>0</v>
      </c>
      <c r="K52" s="54">
        <v>0</v>
      </c>
      <c r="L52" s="55">
        <v>0</v>
      </c>
    </row>
    <row r="53" spans="2:14" ht="15.75" thickTop="1" x14ac:dyDescent="0.25">
      <c r="B53" s="265" t="s">
        <v>145</v>
      </c>
      <c r="C53" s="265"/>
      <c r="D53" s="265"/>
      <c r="E53" s="265"/>
      <c r="F53" s="265"/>
      <c r="G53" s="184">
        <f>SUM(G47:G52)</f>
        <v>0</v>
      </c>
      <c r="H53" s="185" t="str">
        <f>IF($C$10= 0,"",(G53/$C$10))</f>
        <v/>
      </c>
      <c r="I53" s="50"/>
      <c r="J53" s="30">
        <f>SUM(J47:J52)</f>
        <v>0</v>
      </c>
      <c r="K53" s="31">
        <f>SUM(K47:K52)</f>
        <v>0</v>
      </c>
      <c r="L53" s="33">
        <f>SUM(L47:L52)</f>
        <v>0</v>
      </c>
    </row>
    <row r="55" spans="2:14" ht="15.75" thickBot="1" x14ac:dyDescent="0.3">
      <c r="B55" s="250" t="s">
        <v>74</v>
      </c>
      <c r="C55" s="250"/>
      <c r="D55" s="250"/>
      <c r="E55" s="56"/>
      <c r="F55" s="36"/>
      <c r="G55" s="36"/>
      <c r="H55" s="57"/>
      <c r="I55" s="57"/>
      <c r="J55" s="39"/>
      <c r="K55" s="39"/>
      <c r="L55" s="39"/>
    </row>
    <row r="56" spans="2:14" ht="15.75" thickTop="1" x14ac:dyDescent="0.25">
      <c r="B56" s="40" t="s">
        <v>66</v>
      </c>
      <c r="C56" s="41"/>
      <c r="D56" s="41"/>
      <c r="E56" s="41" t="s">
        <v>67</v>
      </c>
      <c r="F56" s="41" t="s">
        <v>68</v>
      </c>
      <c r="G56" s="42" t="s">
        <v>40</v>
      </c>
      <c r="H56" s="43" t="s">
        <v>41</v>
      </c>
      <c r="I56" s="57"/>
      <c r="J56" s="70" t="s">
        <v>40</v>
      </c>
      <c r="K56" s="42" t="s">
        <v>40</v>
      </c>
      <c r="L56" s="130" t="s">
        <v>40</v>
      </c>
    </row>
    <row r="57" spans="2:14" ht="135.75" customHeight="1" x14ac:dyDescent="0.25">
      <c r="B57" s="256" t="s">
        <v>75</v>
      </c>
      <c r="C57" s="257"/>
      <c r="D57" s="258"/>
      <c r="E57" s="151" t="s">
        <v>89</v>
      </c>
      <c r="F57" s="208">
        <v>0.2</v>
      </c>
      <c r="G57" s="28">
        <f>F57*(G43+G53)</f>
        <v>0</v>
      </c>
      <c r="H57" s="181"/>
      <c r="I57" s="58"/>
      <c r="J57" s="59">
        <v>0</v>
      </c>
      <c r="K57" s="47">
        <v>0</v>
      </c>
      <c r="L57" s="60">
        <v>0</v>
      </c>
    </row>
    <row r="58" spans="2:14" ht="27.75" customHeight="1" x14ac:dyDescent="0.25">
      <c r="B58" s="259" t="s">
        <v>76</v>
      </c>
      <c r="C58" s="260"/>
      <c r="D58" s="261"/>
      <c r="E58" s="27" t="s">
        <v>151</v>
      </c>
      <c r="F58" s="209">
        <v>0.05</v>
      </c>
      <c r="G58" s="27">
        <f>F58*(G43+G53+G57)</f>
        <v>0</v>
      </c>
      <c r="H58" s="182"/>
      <c r="I58" s="58"/>
      <c r="J58" s="59">
        <v>0</v>
      </c>
      <c r="K58" s="47">
        <v>0</v>
      </c>
      <c r="L58" s="60">
        <v>0</v>
      </c>
      <c r="N58" s="201">
        <f>(G43+G53+G57)</f>
        <v>0</v>
      </c>
    </row>
    <row r="59" spans="2:14" ht="45" customHeight="1" x14ac:dyDescent="0.25">
      <c r="B59" s="256" t="s">
        <v>77</v>
      </c>
      <c r="C59" s="257"/>
      <c r="D59" s="258"/>
      <c r="E59" s="151" t="s">
        <v>152</v>
      </c>
      <c r="F59" s="208">
        <v>0.06</v>
      </c>
      <c r="G59" s="200">
        <f>F59*(G58+G57+G53+G43)</f>
        <v>0</v>
      </c>
      <c r="H59" s="186"/>
      <c r="I59" s="58"/>
      <c r="J59" s="59">
        <v>0</v>
      </c>
      <c r="K59" s="47">
        <v>0</v>
      </c>
      <c r="L59" s="60">
        <v>0</v>
      </c>
      <c r="N59" s="202">
        <f>(G58+G57+G53+G43)</f>
        <v>0</v>
      </c>
    </row>
    <row r="60" spans="2:14" x14ac:dyDescent="0.25">
      <c r="B60" s="251" t="s">
        <v>73</v>
      </c>
      <c r="C60" s="252"/>
      <c r="D60" s="253"/>
      <c r="E60" s="27"/>
      <c r="F60" s="49"/>
      <c r="G60" s="187"/>
      <c r="H60" s="182"/>
      <c r="I60" s="58"/>
      <c r="J60" s="59">
        <v>0</v>
      </c>
      <c r="K60" s="47">
        <v>0</v>
      </c>
      <c r="L60" s="60">
        <v>0</v>
      </c>
    </row>
    <row r="61" spans="2:14" ht="15.75" thickBot="1" x14ac:dyDescent="0.3">
      <c r="B61" s="267" t="s">
        <v>73</v>
      </c>
      <c r="C61" s="268"/>
      <c r="D61" s="269"/>
      <c r="E61" s="129"/>
      <c r="F61" s="61"/>
      <c r="G61" s="188"/>
      <c r="H61" s="181"/>
      <c r="I61" s="58"/>
      <c r="J61" s="62">
        <v>0</v>
      </c>
      <c r="K61" s="63">
        <v>0</v>
      </c>
      <c r="L61" s="64">
        <v>0</v>
      </c>
    </row>
    <row r="62" spans="2:14" ht="15.75" thickTop="1" x14ac:dyDescent="0.25">
      <c r="B62" s="265" t="s">
        <v>146</v>
      </c>
      <c r="C62" s="265"/>
      <c r="D62" s="265"/>
      <c r="E62" s="265"/>
      <c r="F62" s="265"/>
      <c r="G62" s="184">
        <f>SUM(G57:G61)</f>
        <v>0</v>
      </c>
      <c r="H62" s="185" t="str">
        <f>IF($C$10= 0,"",(G62/$C$10))</f>
        <v/>
      </c>
      <c r="I62" s="65"/>
      <c r="J62" s="30">
        <f>SUM(J57:J61)</f>
        <v>0</v>
      </c>
      <c r="K62" s="31">
        <f>SUM(K57:K61)</f>
        <v>0</v>
      </c>
      <c r="L62" s="33">
        <f>SUM(L57:L61)</f>
        <v>0</v>
      </c>
    </row>
    <row r="64" spans="2:14" ht="15.75" thickBot="1" x14ac:dyDescent="0.3">
      <c r="B64" s="272" t="s">
        <v>78</v>
      </c>
      <c r="C64" s="273"/>
      <c r="D64" s="273"/>
      <c r="E64" s="273"/>
      <c r="F64" s="66"/>
      <c r="G64" s="67"/>
      <c r="H64" s="68"/>
      <c r="I64" s="69"/>
      <c r="J64" s="67"/>
      <c r="K64" s="67"/>
      <c r="L64" s="67"/>
    </row>
    <row r="65" spans="2:12" ht="15.75" thickTop="1" x14ac:dyDescent="0.25">
      <c r="B65" s="70" t="s">
        <v>79</v>
      </c>
      <c r="C65" s="42" t="s">
        <v>80</v>
      </c>
      <c r="D65" s="274" t="s">
        <v>66</v>
      </c>
      <c r="E65" s="274"/>
      <c r="F65" s="274"/>
      <c r="G65" s="42" t="s">
        <v>81</v>
      </c>
      <c r="H65" s="130" t="s">
        <v>149</v>
      </c>
      <c r="I65" s="69"/>
      <c r="J65" s="70" t="s">
        <v>81</v>
      </c>
      <c r="K65" s="42" t="s">
        <v>81</v>
      </c>
      <c r="L65" s="130" t="s">
        <v>81</v>
      </c>
    </row>
    <row r="66" spans="2:12" x14ac:dyDescent="0.25">
      <c r="B66" s="136" t="s">
        <v>82</v>
      </c>
      <c r="C66" s="44" t="s">
        <v>83</v>
      </c>
      <c r="D66" s="275" t="s">
        <v>84</v>
      </c>
      <c r="E66" s="276"/>
      <c r="F66" s="277"/>
      <c r="G66" s="138">
        <v>0</v>
      </c>
      <c r="H66" s="147" t="s">
        <v>150</v>
      </c>
      <c r="I66" s="69"/>
      <c r="J66" s="59">
        <v>0</v>
      </c>
      <c r="K66" s="47">
        <v>0</v>
      </c>
      <c r="L66" s="60">
        <v>0</v>
      </c>
    </row>
    <row r="67" spans="2:12" x14ac:dyDescent="0.25">
      <c r="B67" s="137" t="s">
        <v>82</v>
      </c>
      <c r="C67" s="49" t="s">
        <v>83</v>
      </c>
      <c r="D67" s="278" t="s">
        <v>84</v>
      </c>
      <c r="E67" s="279"/>
      <c r="F67" s="280"/>
      <c r="G67" s="139">
        <v>0</v>
      </c>
      <c r="H67" s="148" t="s">
        <v>150</v>
      </c>
      <c r="I67" s="69"/>
      <c r="J67" s="59">
        <v>0</v>
      </c>
      <c r="K67" s="47">
        <v>0</v>
      </c>
      <c r="L67" s="60">
        <v>0</v>
      </c>
    </row>
    <row r="68" spans="2:12" ht="15.75" thickBot="1" x14ac:dyDescent="0.3">
      <c r="B68" s="135" t="s">
        <v>82</v>
      </c>
      <c r="C68" s="61" t="s">
        <v>83</v>
      </c>
      <c r="D68" s="281" t="s">
        <v>84</v>
      </c>
      <c r="E68" s="282"/>
      <c r="F68" s="283"/>
      <c r="G68" s="140">
        <v>0</v>
      </c>
      <c r="H68" s="150" t="s">
        <v>150</v>
      </c>
      <c r="I68" s="69"/>
      <c r="J68" s="62">
        <v>0</v>
      </c>
      <c r="K68" s="63">
        <v>0</v>
      </c>
      <c r="L68" s="64">
        <v>0</v>
      </c>
    </row>
    <row r="69" spans="2:12" ht="16.5" thickTop="1" thickBot="1" x14ac:dyDescent="0.3">
      <c r="B69" s="270" t="s">
        <v>147</v>
      </c>
      <c r="C69" s="270"/>
      <c r="D69" s="270"/>
      <c r="E69" s="270"/>
      <c r="F69" s="271"/>
      <c r="G69" s="203">
        <f>SUM(G65:G68)</f>
        <v>0</v>
      </c>
      <c r="H69" s="68"/>
      <c r="I69" s="69"/>
      <c r="J69" s="204">
        <f>SUM(J66:J68)</f>
        <v>0</v>
      </c>
      <c r="K69" s="205">
        <f t="shared" ref="K69:L69" si="3">SUM(K66:K68)</f>
        <v>0</v>
      </c>
      <c r="L69" s="206">
        <f t="shared" si="3"/>
        <v>0</v>
      </c>
    </row>
    <row r="70" spans="2:12" ht="16.5" thickTop="1" thickBot="1" x14ac:dyDescent="0.3">
      <c r="B70" s="34"/>
      <c r="C70" s="34"/>
      <c r="D70" s="71"/>
      <c r="E70" s="71"/>
      <c r="F70" s="72"/>
      <c r="G70" s="73"/>
      <c r="H70" s="74"/>
      <c r="I70" s="75"/>
      <c r="J70" s="76"/>
      <c r="K70" s="76"/>
      <c r="L70" s="73"/>
    </row>
    <row r="71" spans="2:12" ht="16.5" thickTop="1" thickBot="1" x14ac:dyDescent="0.3">
      <c r="B71" s="266" t="s">
        <v>85</v>
      </c>
      <c r="C71" s="266"/>
      <c r="D71" s="266"/>
      <c r="E71" s="266"/>
      <c r="F71" s="266"/>
      <c r="G71" s="143">
        <f>SUM(G43+G53+G62+G69)</f>
        <v>0</v>
      </c>
      <c r="H71" s="144" t="e">
        <f>IF($C$10= "(0)","",(G71/$C$10))</f>
        <v>#DIV/0!</v>
      </c>
      <c r="I71" s="75"/>
      <c r="J71" s="143">
        <f t="shared" ref="J71:L71" si="4">SUM(J43+J53+J62+J69)</f>
        <v>0</v>
      </c>
      <c r="K71" s="145">
        <f t="shared" si="4"/>
        <v>0</v>
      </c>
      <c r="L71" s="146">
        <f t="shared" si="4"/>
        <v>0</v>
      </c>
    </row>
    <row r="72" spans="2:12" ht="15.75" thickTop="1" x14ac:dyDescent="0.25">
      <c r="B72" s="34"/>
      <c r="C72" s="34"/>
      <c r="D72" s="77"/>
      <c r="E72" s="77"/>
      <c r="F72" s="78"/>
      <c r="G72" s="78"/>
      <c r="H72" s="79"/>
      <c r="I72" s="79"/>
      <c r="J72" s="79"/>
      <c r="K72" s="79"/>
      <c r="L72" s="79"/>
    </row>
    <row r="73" spans="2:12" ht="15.75" thickBot="1" x14ac:dyDescent="0.3">
      <c r="B73" s="295" t="s">
        <v>86</v>
      </c>
      <c r="C73" s="296"/>
      <c r="D73" s="296"/>
      <c r="E73" s="296"/>
      <c r="F73" s="296"/>
      <c r="G73" s="34"/>
      <c r="H73" s="37"/>
      <c r="I73" s="37"/>
      <c r="J73" s="37"/>
      <c r="K73" s="37"/>
      <c r="L73" s="37"/>
    </row>
    <row r="74" spans="2:12" ht="15.75" thickTop="1" x14ac:dyDescent="0.25">
      <c r="B74" s="70" t="s">
        <v>79</v>
      </c>
      <c r="C74" s="42" t="s">
        <v>80</v>
      </c>
      <c r="D74" s="274" t="s">
        <v>66</v>
      </c>
      <c r="E74" s="274"/>
      <c r="F74" s="274"/>
      <c r="G74" s="42" t="s">
        <v>81</v>
      </c>
      <c r="H74" s="130" t="s">
        <v>149</v>
      </c>
      <c r="I74" s="80"/>
      <c r="J74" s="70" t="s">
        <v>81</v>
      </c>
      <c r="K74" s="42" t="s">
        <v>81</v>
      </c>
      <c r="L74" s="130" t="s">
        <v>81</v>
      </c>
    </row>
    <row r="75" spans="2:12" x14ac:dyDescent="0.25">
      <c r="B75" s="136" t="s">
        <v>82</v>
      </c>
      <c r="C75" s="44" t="s">
        <v>83</v>
      </c>
      <c r="D75" s="275" t="s">
        <v>87</v>
      </c>
      <c r="E75" s="276"/>
      <c r="F75" s="277"/>
      <c r="G75" s="138">
        <v>0</v>
      </c>
      <c r="H75" s="147" t="s">
        <v>150</v>
      </c>
      <c r="I75" s="34"/>
      <c r="J75" s="59">
        <v>0</v>
      </c>
      <c r="K75" s="47">
        <v>0</v>
      </c>
      <c r="L75" s="60">
        <v>0</v>
      </c>
    </row>
    <row r="76" spans="2:12" x14ac:dyDescent="0.25">
      <c r="B76" s="137" t="s">
        <v>82</v>
      </c>
      <c r="C76" s="49" t="s">
        <v>83</v>
      </c>
      <c r="D76" s="278" t="s">
        <v>87</v>
      </c>
      <c r="E76" s="279"/>
      <c r="F76" s="280"/>
      <c r="G76" s="139">
        <v>0</v>
      </c>
      <c r="H76" s="148" t="s">
        <v>150</v>
      </c>
      <c r="I76" s="34"/>
      <c r="J76" s="59">
        <v>0</v>
      </c>
      <c r="K76" s="47">
        <v>0</v>
      </c>
      <c r="L76" s="60">
        <v>0</v>
      </c>
    </row>
    <row r="77" spans="2:12" x14ac:dyDescent="0.25">
      <c r="B77" s="136" t="s">
        <v>82</v>
      </c>
      <c r="C77" s="44" t="s">
        <v>83</v>
      </c>
      <c r="D77" s="275" t="s">
        <v>87</v>
      </c>
      <c r="E77" s="276"/>
      <c r="F77" s="277"/>
      <c r="G77" s="138">
        <v>0</v>
      </c>
      <c r="H77" s="147" t="s">
        <v>150</v>
      </c>
      <c r="I77" s="34"/>
      <c r="J77" s="59">
        <v>0</v>
      </c>
      <c r="K77" s="47">
        <v>0</v>
      </c>
      <c r="L77" s="60">
        <v>0</v>
      </c>
    </row>
    <row r="78" spans="2:12" ht="15.75" thickBot="1" x14ac:dyDescent="0.3">
      <c r="B78" s="141" t="s">
        <v>82</v>
      </c>
      <c r="C78" s="142" t="s">
        <v>83</v>
      </c>
      <c r="D78" s="297" t="s">
        <v>87</v>
      </c>
      <c r="E78" s="298"/>
      <c r="F78" s="299"/>
      <c r="G78" s="139">
        <v>0</v>
      </c>
      <c r="H78" s="149" t="s">
        <v>150</v>
      </c>
      <c r="I78" s="34"/>
      <c r="J78" s="62">
        <v>0</v>
      </c>
      <c r="K78" s="63">
        <v>0</v>
      </c>
      <c r="L78" s="64">
        <v>0</v>
      </c>
    </row>
    <row r="79" spans="2:12" ht="16.5" thickTop="1" thickBot="1" x14ac:dyDescent="0.3">
      <c r="B79" s="270" t="s">
        <v>148</v>
      </c>
      <c r="C79" s="270"/>
      <c r="D79" s="270"/>
      <c r="E79" s="270"/>
      <c r="F79" s="271"/>
      <c r="G79" s="207">
        <f>SUM(G75:G78)</f>
        <v>0</v>
      </c>
      <c r="H79" s="68"/>
      <c r="I79" s="34"/>
      <c r="J79" s="204">
        <f>SUM(J75:J78)</f>
        <v>0</v>
      </c>
      <c r="K79" s="205">
        <f t="shared" ref="K79:L79" si="5">SUM(K75:K78)</f>
        <v>0</v>
      </c>
      <c r="L79" s="206">
        <f t="shared" si="5"/>
        <v>0</v>
      </c>
    </row>
    <row r="80" spans="2:12" ht="16.5" thickTop="1" thickBot="1" x14ac:dyDescent="0.3">
      <c r="B80" s="273" t="s">
        <v>88</v>
      </c>
      <c r="C80" s="273"/>
      <c r="D80" s="273"/>
      <c r="E80" s="273"/>
      <c r="F80" s="273"/>
      <c r="G80" s="81"/>
      <c r="H80" s="34"/>
      <c r="I80" s="34"/>
      <c r="J80" s="34"/>
      <c r="K80" s="34"/>
      <c r="L80" s="34"/>
    </row>
    <row r="81" spans="2:12" ht="15.75" thickTop="1" x14ac:dyDescent="0.25">
      <c r="B81" s="286"/>
      <c r="C81" s="287"/>
      <c r="D81" s="287"/>
      <c r="E81" s="287"/>
      <c r="F81" s="287"/>
      <c r="G81" s="287"/>
      <c r="H81" s="287"/>
      <c r="I81" s="287"/>
      <c r="J81" s="287"/>
      <c r="K81" s="287"/>
      <c r="L81" s="288"/>
    </row>
    <row r="82" spans="2:12" x14ac:dyDescent="0.25">
      <c r="B82" s="289"/>
      <c r="C82" s="290"/>
      <c r="D82" s="290"/>
      <c r="E82" s="290"/>
      <c r="F82" s="290"/>
      <c r="G82" s="290"/>
      <c r="H82" s="290"/>
      <c r="I82" s="290"/>
      <c r="J82" s="290"/>
      <c r="K82" s="290"/>
      <c r="L82" s="291"/>
    </row>
    <row r="83" spans="2:12" ht="15.75" thickBot="1" x14ac:dyDescent="0.3">
      <c r="B83" s="292"/>
      <c r="C83" s="293"/>
      <c r="D83" s="293"/>
      <c r="E83" s="293"/>
      <c r="F83" s="293"/>
      <c r="G83" s="293"/>
      <c r="H83" s="293"/>
      <c r="I83" s="293"/>
      <c r="J83" s="293"/>
      <c r="K83" s="293"/>
      <c r="L83" s="294"/>
    </row>
    <row r="84" spans="2:12" ht="15.75" thickTop="1" x14ac:dyDescent="0.25">
      <c r="B84" s="284" t="s">
        <v>166</v>
      </c>
      <c r="C84" s="285"/>
      <c r="D84" s="285"/>
      <c r="E84" s="285"/>
      <c r="F84" s="285"/>
      <c r="G84" s="285"/>
      <c r="H84" s="285"/>
      <c r="I84" s="285"/>
      <c r="J84" s="285"/>
      <c r="K84" s="285"/>
      <c r="L84" s="285"/>
    </row>
  </sheetData>
  <mergeCells count="87">
    <mergeCell ref="B84:L84"/>
    <mergeCell ref="B80:F80"/>
    <mergeCell ref="B81:L83"/>
    <mergeCell ref="B73:F73"/>
    <mergeCell ref="D74:F74"/>
    <mergeCell ref="D75:F75"/>
    <mergeCell ref="D76:F76"/>
    <mergeCell ref="D77:F77"/>
    <mergeCell ref="D78:F78"/>
    <mergeCell ref="B79:F79"/>
    <mergeCell ref="B71:F71"/>
    <mergeCell ref="B57:D57"/>
    <mergeCell ref="B58:D58"/>
    <mergeCell ref="B59:D59"/>
    <mergeCell ref="B60:D60"/>
    <mergeCell ref="B61:D61"/>
    <mergeCell ref="B62:F62"/>
    <mergeCell ref="B69:F69"/>
    <mergeCell ref="B64:E64"/>
    <mergeCell ref="D65:F65"/>
    <mergeCell ref="D66:F66"/>
    <mergeCell ref="D67:F67"/>
    <mergeCell ref="D68:F68"/>
    <mergeCell ref="B55:D55"/>
    <mergeCell ref="B40:D40"/>
    <mergeCell ref="B43:D43"/>
    <mergeCell ref="B44:D44"/>
    <mergeCell ref="B45:E45"/>
    <mergeCell ref="B47:D47"/>
    <mergeCell ref="B48:D48"/>
    <mergeCell ref="B49:D49"/>
    <mergeCell ref="B50:D50"/>
    <mergeCell ref="B51:D51"/>
    <mergeCell ref="B52:D52"/>
    <mergeCell ref="B53:F53"/>
    <mergeCell ref="B39:D39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8:L8"/>
    <mergeCell ref="B27:D27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10:B11"/>
    <mergeCell ref="C10:D11"/>
    <mergeCell ref="E10:H10"/>
    <mergeCell ref="J10:L10"/>
    <mergeCell ref="B12:D12"/>
    <mergeCell ref="C6:E6"/>
    <mergeCell ref="G6:I6"/>
    <mergeCell ref="K6:L6"/>
    <mergeCell ref="C7:E7"/>
    <mergeCell ref="G7:I7"/>
    <mergeCell ref="K7:L7"/>
    <mergeCell ref="B1:L1"/>
    <mergeCell ref="B14:D14"/>
    <mergeCell ref="B41:D41"/>
    <mergeCell ref="C2:E2"/>
    <mergeCell ref="G2:I2"/>
    <mergeCell ref="K2:L2"/>
    <mergeCell ref="C3:E3"/>
    <mergeCell ref="G3:I3"/>
    <mergeCell ref="K3:L3"/>
    <mergeCell ref="C4:E4"/>
    <mergeCell ref="G4:I4"/>
    <mergeCell ref="K4:L4"/>
    <mergeCell ref="C5:E5"/>
    <mergeCell ref="G5:I5"/>
    <mergeCell ref="K5:L5"/>
    <mergeCell ref="B13:D13"/>
  </mergeCells>
  <conditionalFormatting sqref="J13">
    <cfRule type="cellIs" dxfId="4" priority="5" operator="greaterThan">
      <formula>0</formula>
    </cfRule>
  </conditionalFormatting>
  <conditionalFormatting sqref="J16:L38 J40:L40 J42:L42">
    <cfRule type="cellIs" dxfId="3" priority="4" operator="greaterThan">
      <formula>0</formula>
    </cfRule>
  </conditionalFormatting>
  <conditionalFormatting sqref="K13">
    <cfRule type="cellIs" dxfId="2" priority="3" operator="greaterThan">
      <formula>0</formula>
    </cfRule>
  </conditionalFormatting>
  <conditionalFormatting sqref="L13">
    <cfRule type="cellIs" dxfId="1" priority="2" operator="greaterThan">
      <formula>0</formula>
    </cfRule>
  </conditionalFormatting>
  <conditionalFormatting sqref="J39:L39">
    <cfRule type="cellIs" dxfId="0" priority="1" operator="greaterThan">
      <formula>0</formula>
    </cfRule>
  </conditionalFormatting>
  <printOptions horizontalCentered="1"/>
  <pageMargins left="0.25" right="0.25" top="1" bottom="0.75" header="0.25" footer="0.3"/>
  <pageSetup scale="96" fitToHeight="2" pageOrder="overThenDown" orientation="portrait" horizontalDpi="1200" verticalDpi="1200" r:id="rId1"/>
  <headerFooter>
    <oddHeader>&amp;L&amp;G&amp;R&amp;16&amp;A&amp;11
Page: &amp;P of &amp;N</oddHeader>
    <oddFooter>&amp;LDASNY Cost Estimate Workbook, June 2019&amp;RPrinted: &amp;D, &amp;T</oddFooter>
  </headerFooter>
  <rowBreaks count="1" manualBreakCount="1">
    <brk id="44" min="1" max="11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316"/>
  <sheetViews>
    <sheetView tabSelected="1" view="pageBreakPreview" topLeftCell="A10" zoomScaleNormal="100" zoomScaleSheetLayoutView="100" workbookViewId="0">
      <pane ySplit="1950" topLeftCell="A65" activePane="bottomLeft"/>
      <selection activeCell="A10" sqref="A10"/>
      <selection pane="bottomLeft" activeCell="K80" sqref="K80"/>
    </sheetView>
  </sheetViews>
  <sheetFormatPr defaultRowHeight="15" x14ac:dyDescent="0.25"/>
  <cols>
    <col min="1" max="1" width="2" customWidth="1"/>
    <col min="2" max="2" width="12.85546875" customWidth="1"/>
    <col min="3" max="3" width="28.7109375" customWidth="1"/>
    <col min="5" max="5" width="9.28515625" customWidth="1"/>
    <col min="6" max="6" width="11.7109375" customWidth="1"/>
    <col min="7" max="7" width="15" customWidth="1"/>
    <col min="8" max="8" width="11.7109375" customWidth="1"/>
    <col min="9" max="9" width="14.7109375" customWidth="1"/>
    <col min="10" max="10" width="11.7109375" customWidth="1"/>
    <col min="11" max="11" width="15.5703125" customWidth="1"/>
    <col min="12" max="12" width="11.7109375" customWidth="1"/>
  </cols>
  <sheetData>
    <row r="1" spans="2:12" ht="38.25" customHeight="1" thickTop="1" x14ac:dyDescent="0.25">
      <c r="B1" s="120" t="s">
        <v>0</v>
      </c>
      <c r="C1" s="214" t="s">
        <v>1</v>
      </c>
      <c r="D1" s="214"/>
      <c r="E1" s="214"/>
      <c r="F1" s="123" t="s">
        <v>2</v>
      </c>
      <c r="G1" s="214" t="s">
        <v>3</v>
      </c>
      <c r="H1" s="214"/>
      <c r="I1" s="214"/>
      <c r="J1" s="127" t="s">
        <v>4</v>
      </c>
      <c r="K1" s="214" t="s">
        <v>5</v>
      </c>
      <c r="L1" s="215"/>
    </row>
    <row r="2" spans="2:12" x14ac:dyDescent="0.25">
      <c r="B2" s="121" t="s">
        <v>6</v>
      </c>
      <c r="C2" s="216" t="s">
        <v>7</v>
      </c>
      <c r="D2" s="216"/>
      <c r="E2" s="216"/>
      <c r="F2" s="124" t="s">
        <v>8</v>
      </c>
      <c r="G2" s="216" t="s">
        <v>9</v>
      </c>
      <c r="H2" s="216"/>
      <c r="I2" s="216"/>
      <c r="J2" s="124" t="s">
        <v>10</v>
      </c>
      <c r="K2" s="216" t="s">
        <v>11</v>
      </c>
      <c r="L2" s="217"/>
    </row>
    <row r="3" spans="2:12" x14ac:dyDescent="0.25">
      <c r="B3" s="121" t="s">
        <v>12</v>
      </c>
      <c r="C3" s="218" t="s">
        <v>13</v>
      </c>
      <c r="D3" s="218"/>
      <c r="E3" s="218"/>
      <c r="F3" s="124" t="s">
        <v>14</v>
      </c>
      <c r="G3" s="218" t="s">
        <v>15</v>
      </c>
      <c r="H3" s="218"/>
      <c r="I3" s="218"/>
      <c r="J3" s="124" t="s">
        <v>16</v>
      </c>
      <c r="K3" s="218" t="s">
        <v>17</v>
      </c>
      <c r="L3" s="219"/>
    </row>
    <row r="4" spans="2:12" x14ac:dyDescent="0.25">
      <c r="B4" s="121" t="s">
        <v>18</v>
      </c>
      <c r="C4" s="216" t="s">
        <v>19</v>
      </c>
      <c r="D4" s="216"/>
      <c r="E4" s="216"/>
      <c r="F4" s="125" t="s">
        <v>20</v>
      </c>
      <c r="G4" s="216" t="s">
        <v>21</v>
      </c>
      <c r="H4" s="216"/>
      <c r="I4" s="216"/>
      <c r="J4" s="125" t="s">
        <v>22</v>
      </c>
      <c r="K4" s="216" t="s">
        <v>23</v>
      </c>
      <c r="L4" s="217"/>
    </row>
    <row r="5" spans="2:12" x14ac:dyDescent="0.25">
      <c r="B5" s="121" t="s">
        <v>159</v>
      </c>
      <c r="C5" s="218" t="s">
        <v>160</v>
      </c>
      <c r="D5" s="218"/>
      <c r="E5" s="218"/>
      <c r="F5" s="125" t="s">
        <v>24</v>
      </c>
      <c r="G5" s="218" t="s">
        <v>25</v>
      </c>
      <c r="H5" s="218"/>
      <c r="I5" s="218"/>
      <c r="J5" s="125" t="s">
        <v>26</v>
      </c>
      <c r="K5" s="218" t="s">
        <v>27</v>
      </c>
      <c r="L5" s="219"/>
    </row>
    <row r="6" spans="2:12" ht="15.75" thickBot="1" x14ac:dyDescent="0.3">
      <c r="B6" s="122" t="s">
        <v>161</v>
      </c>
      <c r="C6" s="223" t="s">
        <v>28</v>
      </c>
      <c r="D6" s="223"/>
      <c r="E6" s="223"/>
      <c r="F6" s="126" t="s">
        <v>163</v>
      </c>
      <c r="G6" s="223" t="s">
        <v>162</v>
      </c>
      <c r="H6" s="223"/>
      <c r="I6" s="223"/>
      <c r="J6" s="126" t="s">
        <v>29</v>
      </c>
      <c r="K6" s="223" t="s">
        <v>30</v>
      </c>
      <c r="L6" s="224"/>
    </row>
    <row r="7" spans="2:12" ht="15.75" thickTop="1" x14ac:dyDescent="0.25">
      <c r="B7" s="82"/>
      <c r="C7" s="82"/>
      <c r="D7" s="83"/>
      <c r="E7" s="82"/>
      <c r="F7" s="84"/>
      <c r="G7" s="85"/>
      <c r="H7" s="86"/>
      <c r="I7" s="86"/>
      <c r="J7" s="86"/>
      <c r="K7" s="86"/>
      <c r="L7" s="87"/>
    </row>
    <row r="8" spans="2:12" x14ac:dyDescent="0.25">
      <c r="B8" s="133" t="s">
        <v>135</v>
      </c>
      <c r="C8" s="300" t="s">
        <v>90</v>
      </c>
      <c r="D8" s="300"/>
      <c r="E8" s="300"/>
      <c r="F8" s="300"/>
      <c r="G8" s="88"/>
      <c r="H8" s="89"/>
      <c r="I8" s="89"/>
      <c r="J8" s="89"/>
      <c r="K8" s="89"/>
      <c r="L8" s="90"/>
    </row>
    <row r="9" spans="2:12" x14ac:dyDescent="0.25">
      <c r="B9" s="133" t="s">
        <v>135</v>
      </c>
      <c r="C9" s="300" t="s">
        <v>91</v>
      </c>
      <c r="D9" s="300"/>
      <c r="E9" s="300"/>
      <c r="F9" s="300"/>
      <c r="G9" s="88"/>
      <c r="H9" s="89"/>
      <c r="I9" s="89"/>
      <c r="J9" s="89"/>
      <c r="K9" s="89"/>
      <c r="L9" s="90"/>
    </row>
    <row r="10" spans="2:12" x14ac:dyDescent="0.25">
      <c r="B10" s="133" t="s">
        <v>135</v>
      </c>
      <c r="C10" s="300" t="s">
        <v>92</v>
      </c>
      <c r="D10" s="300"/>
      <c r="E10" s="300"/>
      <c r="F10" s="300"/>
      <c r="G10" s="88"/>
      <c r="H10" s="89"/>
      <c r="I10" s="89"/>
      <c r="J10" s="89"/>
      <c r="K10" s="89"/>
      <c r="L10" s="90"/>
    </row>
    <row r="11" spans="2:12" x14ac:dyDescent="0.25">
      <c r="B11" s="133" t="s">
        <v>135</v>
      </c>
      <c r="C11" s="300" t="s">
        <v>93</v>
      </c>
      <c r="D11" s="300"/>
      <c r="E11" s="300"/>
      <c r="F11" s="300"/>
      <c r="G11" s="88"/>
      <c r="H11" s="89"/>
      <c r="I11" s="89"/>
      <c r="J11" s="89"/>
      <c r="K11" s="89"/>
      <c r="L11" s="90"/>
    </row>
    <row r="12" spans="2:12" ht="15.75" thickBot="1" x14ac:dyDescent="0.3">
      <c r="B12" s="82"/>
      <c r="C12" s="82"/>
      <c r="D12" s="83"/>
      <c r="E12" s="82"/>
      <c r="F12" s="84"/>
      <c r="G12" s="85"/>
      <c r="H12" s="86"/>
      <c r="I12" s="86"/>
      <c r="J12" s="86"/>
      <c r="K12" s="86"/>
      <c r="L12" s="87"/>
    </row>
    <row r="13" spans="2:12" ht="36.75" customHeight="1" thickTop="1" thickBot="1" x14ac:dyDescent="0.3">
      <c r="B13" s="91" t="s">
        <v>94</v>
      </c>
      <c r="C13" s="92" t="s">
        <v>66</v>
      </c>
      <c r="D13" s="93" t="s">
        <v>95</v>
      </c>
      <c r="E13" s="92" t="s">
        <v>143</v>
      </c>
      <c r="F13" s="134" t="s">
        <v>136</v>
      </c>
      <c r="G13" s="94" t="s">
        <v>138</v>
      </c>
      <c r="H13" s="95" t="s">
        <v>139</v>
      </c>
      <c r="I13" s="94" t="s">
        <v>137</v>
      </c>
      <c r="J13" s="95" t="s">
        <v>140</v>
      </c>
      <c r="K13" s="94" t="s">
        <v>141</v>
      </c>
      <c r="L13" s="95" t="s">
        <v>142</v>
      </c>
    </row>
    <row r="14" spans="2:12" ht="15.75" thickTop="1" x14ac:dyDescent="0.25">
      <c r="B14" s="96"/>
      <c r="C14" s="97"/>
      <c r="D14" s="98"/>
      <c r="E14" s="99"/>
      <c r="F14" s="100"/>
      <c r="G14" s="101"/>
      <c r="H14" s="102"/>
      <c r="I14" s="101"/>
      <c r="J14" s="102"/>
      <c r="K14" s="101"/>
      <c r="L14" s="103"/>
    </row>
    <row r="15" spans="2:12" x14ac:dyDescent="0.25">
      <c r="B15" s="104" t="s">
        <v>165</v>
      </c>
      <c r="C15" s="105"/>
      <c r="D15" s="106"/>
      <c r="E15" s="105"/>
      <c r="F15" s="107"/>
      <c r="G15" s="106"/>
      <c r="H15" s="105"/>
      <c r="I15" s="106"/>
      <c r="J15" s="105"/>
      <c r="K15" s="106"/>
      <c r="L15" s="106"/>
    </row>
    <row r="16" spans="2:12" x14ac:dyDescent="0.25">
      <c r="B16" s="108"/>
      <c r="C16" s="194"/>
      <c r="D16" s="116"/>
      <c r="E16" s="108"/>
      <c r="F16" s="117"/>
      <c r="G16" s="189">
        <f t="shared" ref="G16" si="0">D16*F16</f>
        <v>0</v>
      </c>
      <c r="H16" s="118"/>
      <c r="I16" s="193">
        <f t="shared" ref="I16" si="1">D16*H16</f>
        <v>0</v>
      </c>
      <c r="J16" s="119">
        <f t="shared" ref="J16" si="2">IF(D16=0,0,K16/D16)</f>
        <v>0</v>
      </c>
      <c r="K16" s="193">
        <f t="shared" ref="K16" si="3">G16+I16</f>
        <v>0</v>
      </c>
      <c r="L16" s="189"/>
    </row>
    <row r="17" spans="2:12" x14ac:dyDescent="0.25">
      <c r="B17" s="108"/>
      <c r="C17" s="194" t="s">
        <v>96</v>
      </c>
      <c r="D17" s="116"/>
      <c r="E17" s="108"/>
      <c r="F17" s="117"/>
      <c r="G17" s="189">
        <f t="shared" ref="G17:G32" si="4">D17*F17</f>
        <v>0</v>
      </c>
      <c r="H17" s="118"/>
      <c r="I17" s="193">
        <f t="shared" ref="I17:I32" si="5">D17*H17</f>
        <v>0</v>
      </c>
      <c r="J17" s="119">
        <f t="shared" ref="J17:J32" si="6">IF(D17=0,0,K17/D17)</f>
        <v>0</v>
      </c>
      <c r="K17" s="193">
        <f t="shared" ref="K17:K32" si="7">G17+I17</f>
        <v>0</v>
      </c>
      <c r="L17" s="189"/>
    </row>
    <row r="18" spans="2:12" x14ac:dyDescent="0.25">
      <c r="B18" s="108"/>
      <c r="C18" s="194" t="s">
        <v>97</v>
      </c>
      <c r="D18" s="116"/>
      <c r="E18" s="108"/>
      <c r="F18" s="117"/>
      <c r="G18" s="189">
        <f t="shared" si="4"/>
        <v>0</v>
      </c>
      <c r="H18" s="118"/>
      <c r="I18" s="193">
        <f t="shared" si="5"/>
        <v>0</v>
      </c>
      <c r="J18" s="119">
        <f t="shared" si="6"/>
        <v>0</v>
      </c>
      <c r="K18" s="193">
        <f t="shared" si="7"/>
        <v>0</v>
      </c>
      <c r="L18" s="189"/>
    </row>
    <row r="19" spans="2:12" x14ac:dyDescent="0.25">
      <c r="B19" s="108"/>
      <c r="C19" s="194" t="s">
        <v>98</v>
      </c>
      <c r="D19" s="116"/>
      <c r="E19" s="108"/>
      <c r="F19" s="117"/>
      <c r="G19" s="189">
        <f t="shared" si="4"/>
        <v>0</v>
      </c>
      <c r="H19" s="118"/>
      <c r="I19" s="193">
        <f t="shared" si="5"/>
        <v>0</v>
      </c>
      <c r="J19" s="119">
        <f t="shared" si="6"/>
        <v>0</v>
      </c>
      <c r="K19" s="193">
        <f t="shared" si="7"/>
        <v>0</v>
      </c>
      <c r="L19" s="189"/>
    </row>
    <row r="20" spans="2:12" x14ac:dyDescent="0.25">
      <c r="B20" s="108"/>
      <c r="C20" s="194" t="s">
        <v>99</v>
      </c>
      <c r="D20" s="116"/>
      <c r="E20" s="108"/>
      <c r="F20" s="117"/>
      <c r="G20" s="189">
        <f t="shared" si="4"/>
        <v>0</v>
      </c>
      <c r="H20" s="118"/>
      <c r="I20" s="193">
        <f t="shared" si="5"/>
        <v>0</v>
      </c>
      <c r="J20" s="119">
        <f t="shared" si="6"/>
        <v>0</v>
      </c>
      <c r="K20" s="193">
        <f t="shared" si="7"/>
        <v>0</v>
      </c>
      <c r="L20" s="189"/>
    </row>
    <row r="21" spans="2:12" ht="25.5" x14ac:dyDescent="0.25">
      <c r="B21" s="108"/>
      <c r="C21" s="194" t="s">
        <v>100</v>
      </c>
      <c r="D21" s="116"/>
      <c r="E21" s="108"/>
      <c r="F21" s="117"/>
      <c r="G21" s="189">
        <f>D21*F21</f>
        <v>0</v>
      </c>
      <c r="H21" s="118"/>
      <c r="I21" s="193">
        <f>D21*H21</f>
        <v>0</v>
      </c>
      <c r="J21" s="119">
        <f>IF(D21=0,0,K21/D21)</f>
        <v>0</v>
      </c>
      <c r="K21" s="193">
        <f>G21+I21</f>
        <v>0</v>
      </c>
      <c r="L21" s="189"/>
    </row>
    <row r="22" spans="2:12" x14ac:dyDescent="0.25">
      <c r="B22" s="108"/>
      <c r="C22" s="194" t="s">
        <v>101</v>
      </c>
      <c r="D22" s="116"/>
      <c r="E22" s="108"/>
      <c r="F22" s="117"/>
      <c r="G22" s="189">
        <f>D22*F22</f>
        <v>0</v>
      </c>
      <c r="H22" s="118"/>
      <c r="I22" s="193">
        <f>D22*H22</f>
        <v>0</v>
      </c>
      <c r="J22" s="119">
        <f>IF(D22=0,0,K22/D22)</f>
        <v>0</v>
      </c>
      <c r="K22" s="193">
        <f>G22+I22</f>
        <v>0</v>
      </c>
      <c r="L22" s="189"/>
    </row>
    <row r="23" spans="2:12" x14ac:dyDescent="0.25">
      <c r="B23" s="108"/>
      <c r="C23" s="194" t="s">
        <v>102</v>
      </c>
      <c r="D23" s="116"/>
      <c r="E23" s="108"/>
      <c r="F23" s="117"/>
      <c r="G23" s="189">
        <f t="shared" ref="G23:G25" si="8">D23*F23</f>
        <v>0</v>
      </c>
      <c r="H23" s="118"/>
      <c r="I23" s="193">
        <f t="shared" ref="I23:I25" si="9">D23*H23</f>
        <v>0</v>
      </c>
      <c r="J23" s="119">
        <f t="shared" ref="J23:J25" si="10">IF(D23=0,0,K23/D23)</f>
        <v>0</v>
      </c>
      <c r="K23" s="193">
        <f t="shared" ref="K23:K25" si="11">G23+I23</f>
        <v>0</v>
      </c>
      <c r="L23" s="189"/>
    </row>
    <row r="24" spans="2:12" x14ac:dyDescent="0.25">
      <c r="B24" s="108"/>
      <c r="C24" s="194" t="s">
        <v>103</v>
      </c>
      <c r="D24" s="116"/>
      <c r="E24" s="108"/>
      <c r="F24" s="117"/>
      <c r="G24" s="189">
        <f t="shared" si="8"/>
        <v>0</v>
      </c>
      <c r="H24" s="118"/>
      <c r="I24" s="193">
        <f t="shared" si="9"/>
        <v>0</v>
      </c>
      <c r="J24" s="119">
        <f t="shared" si="10"/>
        <v>0</v>
      </c>
      <c r="K24" s="193">
        <f t="shared" si="11"/>
        <v>0</v>
      </c>
      <c r="L24" s="189"/>
    </row>
    <row r="25" spans="2:12" x14ac:dyDescent="0.25">
      <c r="B25" s="108"/>
      <c r="C25" s="194" t="s">
        <v>104</v>
      </c>
      <c r="D25" s="116"/>
      <c r="E25" s="108"/>
      <c r="F25" s="117"/>
      <c r="G25" s="189">
        <f t="shared" si="8"/>
        <v>0</v>
      </c>
      <c r="H25" s="118"/>
      <c r="I25" s="193">
        <f t="shared" si="9"/>
        <v>0</v>
      </c>
      <c r="J25" s="119">
        <f t="shared" si="10"/>
        <v>0</v>
      </c>
      <c r="K25" s="193">
        <f t="shared" si="11"/>
        <v>0</v>
      </c>
      <c r="L25" s="189"/>
    </row>
    <row r="26" spans="2:12" x14ac:dyDescent="0.25">
      <c r="B26" s="108"/>
      <c r="C26" s="194" t="s">
        <v>105</v>
      </c>
      <c r="D26" s="116"/>
      <c r="E26" s="108"/>
      <c r="F26" s="117"/>
      <c r="G26" s="189">
        <f t="shared" si="4"/>
        <v>0</v>
      </c>
      <c r="H26" s="118"/>
      <c r="I26" s="193">
        <f t="shared" si="5"/>
        <v>0</v>
      </c>
      <c r="J26" s="119">
        <f t="shared" si="6"/>
        <v>0</v>
      </c>
      <c r="K26" s="193">
        <f t="shared" si="7"/>
        <v>0</v>
      </c>
      <c r="L26" s="189"/>
    </row>
    <row r="27" spans="2:12" x14ac:dyDescent="0.25">
      <c r="B27" s="108"/>
      <c r="C27" s="194"/>
      <c r="D27" s="116"/>
      <c r="E27" s="108"/>
      <c r="F27" s="117"/>
      <c r="G27" s="189">
        <f t="shared" si="4"/>
        <v>0</v>
      </c>
      <c r="H27" s="118"/>
      <c r="I27" s="193">
        <f t="shared" si="5"/>
        <v>0</v>
      </c>
      <c r="J27" s="119">
        <f t="shared" si="6"/>
        <v>0</v>
      </c>
      <c r="K27" s="193">
        <f t="shared" si="7"/>
        <v>0</v>
      </c>
      <c r="L27" s="189"/>
    </row>
    <row r="28" spans="2:12" ht="25.5" x14ac:dyDescent="0.25">
      <c r="B28" s="108"/>
      <c r="C28" s="194" t="s">
        <v>106</v>
      </c>
      <c r="D28" s="116"/>
      <c r="E28" s="108"/>
      <c r="F28" s="117"/>
      <c r="G28" s="189">
        <f t="shared" si="4"/>
        <v>0</v>
      </c>
      <c r="H28" s="118"/>
      <c r="I28" s="193">
        <f t="shared" si="5"/>
        <v>0</v>
      </c>
      <c r="J28" s="119">
        <f t="shared" si="6"/>
        <v>0</v>
      </c>
      <c r="K28" s="193">
        <f t="shared" si="7"/>
        <v>0</v>
      </c>
      <c r="L28" s="189"/>
    </row>
    <row r="29" spans="2:12" x14ac:dyDescent="0.25">
      <c r="B29" s="108"/>
      <c r="C29" s="194" t="s">
        <v>107</v>
      </c>
      <c r="D29" s="116"/>
      <c r="E29" s="108"/>
      <c r="F29" s="117"/>
      <c r="G29" s="189">
        <f t="shared" si="4"/>
        <v>0</v>
      </c>
      <c r="H29" s="118"/>
      <c r="I29" s="193">
        <f t="shared" si="5"/>
        <v>0</v>
      </c>
      <c r="J29" s="119">
        <f t="shared" si="6"/>
        <v>0</v>
      </c>
      <c r="K29" s="193">
        <f t="shared" si="7"/>
        <v>0</v>
      </c>
      <c r="L29" s="189"/>
    </row>
    <row r="30" spans="2:12" x14ac:dyDescent="0.25">
      <c r="B30" s="108"/>
      <c r="C30" s="194"/>
      <c r="D30" s="116"/>
      <c r="E30" s="108"/>
      <c r="F30" s="117"/>
      <c r="G30" s="189">
        <f t="shared" si="4"/>
        <v>0</v>
      </c>
      <c r="H30" s="118"/>
      <c r="I30" s="193">
        <f t="shared" si="5"/>
        <v>0</v>
      </c>
      <c r="J30" s="119">
        <f t="shared" si="6"/>
        <v>0</v>
      </c>
      <c r="K30" s="193">
        <f t="shared" si="7"/>
        <v>0</v>
      </c>
      <c r="L30" s="189"/>
    </row>
    <row r="31" spans="2:12" x14ac:dyDescent="0.25">
      <c r="B31" s="108"/>
      <c r="C31" s="194"/>
      <c r="D31" s="116"/>
      <c r="E31" s="108"/>
      <c r="F31" s="117"/>
      <c r="G31" s="189">
        <f t="shared" si="4"/>
        <v>0</v>
      </c>
      <c r="H31" s="118"/>
      <c r="I31" s="193">
        <f t="shared" si="5"/>
        <v>0</v>
      </c>
      <c r="J31" s="119">
        <f>IF(D31=0,0,K31/D31)</f>
        <v>0</v>
      </c>
      <c r="K31" s="193">
        <f t="shared" si="7"/>
        <v>0</v>
      </c>
      <c r="L31" s="189"/>
    </row>
    <row r="32" spans="2:12" x14ac:dyDescent="0.25">
      <c r="B32" s="108"/>
      <c r="C32" s="194"/>
      <c r="D32" s="116"/>
      <c r="E32" s="108"/>
      <c r="F32" s="117"/>
      <c r="G32" s="189">
        <f t="shared" si="4"/>
        <v>0</v>
      </c>
      <c r="H32" s="118"/>
      <c r="I32" s="193">
        <f t="shared" si="5"/>
        <v>0</v>
      </c>
      <c r="J32" s="119">
        <f t="shared" si="6"/>
        <v>0</v>
      </c>
      <c r="K32" s="193">
        <f t="shared" si="7"/>
        <v>0</v>
      </c>
      <c r="L32" s="189"/>
    </row>
    <row r="33" spans="2:12" x14ac:dyDescent="0.25">
      <c r="C33" s="194"/>
      <c r="D33" s="116"/>
      <c r="E33" s="108"/>
      <c r="F33" s="117"/>
      <c r="G33" s="189">
        <f t="shared" ref="G33:G39" si="12">D33*F33</f>
        <v>0</v>
      </c>
      <c r="H33" s="118"/>
      <c r="I33" s="193">
        <f t="shared" ref="I33:I39" si="13">D33*H33</f>
        <v>0</v>
      </c>
      <c r="J33" s="119">
        <f t="shared" ref="J33:J39" si="14">IF(D33=0,0,K33/D33)</f>
        <v>0</v>
      </c>
      <c r="K33" s="193">
        <f t="shared" ref="K33:K39" si="15">G33+I33</f>
        <v>0</v>
      </c>
      <c r="L33" s="191"/>
    </row>
    <row r="34" spans="2:12" x14ac:dyDescent="0.25">
      <c r="C34" s="194"/>
      <c r="D34" s="116"/>
      <c r="E34" s="108"/>
      <c r="F34" s="117"/>
      <c r="G34" s="189">
        <f t="shared" si="12"/>
        <v>0</v>
      </c>
      <c r="H34" s="118"/>
      <c r="I34" s="193">
        <f t="shared" si="13"/>
        <v>0</v>
      </c>
      <c r="J34" s="119">
        <f t="shared" si="14"/>
        <v>0</v>
      </c>
      <c r="K34" s="193">
        <f t="shared" si="15"/>
        <v>0</v>
      </c>
      <c r="L34" s="191"/>
    </row>
    <row r="35" spans="2:12" x14ac:dyDescent="0.25">
      <c r="C35" s="194"/>
      <c r="D35" s="116"/>
      <c r="E35" s="108"/>
      <c r="F35" s="117"/>
      <c r="G35" s="189">
        <f t="shared" si="12"/>
        <v>0</v>
      </c>
      <c r="H35" s="118"/>
      <c r="I35" s="193">
        <f t="shared" si="13"/>
        <v>0</v>
      </c>
      <c r="J35" s="119">
        <f t="shared" si="14"/>
        <v>0</v>
      </c>
      <c r="K35" s="193">
        <f t="shared" si="15"/>
        <v>0</v>
      </c>
      <c r="L35" s="191"/>
    </row>
    <row r="36" spans="2:12" x14ac:dyDescent="0.25">
      <c r="C36" s="194"/>
      <c r="D36" s="116"/>
      <c r="E36" s="108"/>
      <c r="F36" s="117"/>
      <c r="G36" s="189">
        <f t="shared" si="12"/>
        <v>0</v>
      </c>
      <c r="H36" s="118"/>
      <c r="I36" s="193">
        <f t="shared" si="13"/>
        <v>0</v>
      </c>
      <c r="J36" s="119">
        <f t="shared" si="14"/>
        <v>0</v>
      </c>
      <c r="K36" s="193">
        <f t="shared" si="15"/>
        <v>0</v>
      </c>
      <c r="L36" s="191"/>
    </row>
    <row r="37" spans="2:12" x14ac:dyDescent="0.25">
      <c r="C37" s="194"/>
      <c r="D37" s="116"/>
      <c r="E37" s="108"/>
      <c r="F37" s="117"/>
      <c r="G37" s="189">
        <f t="shared" si="12"/>
        <v>0</v>
      </c>
      <c r="H37" s="118"/>
      <c r="I37" s="193">
        <f t="shared" si="13"/>
        <v>0</v>
      </c>
      <c r="J37" s="119">
        <f t="shared" si="14"/>
        <v>0</v>
      </c>
      <c r="K37" s="193">
        <f t="shared" si="15"/>
        <v>0</v>
      </c>
      <c r="L37" s="191"/>
    </row>
    <row r="38" spans="2:12" x14ac:dyDescent="0.25">
      <c r="C38" s="194"/>
      <c r="D38" s="116"/>
      <c r="E38" s="108"/>
      <c r="F38" s="117"/>
      <c r="G38" s="189">
        <f t="shared" ref="G38" si="16">D38*F38</f>
        <v>0</v>
      </c>
      <c r="H38" s="118"/>
      <c r="I38" s="193">
        <f t="shared" ref="I38" si="17">D38*H38</f>
        <v>0</v>
      </c>
      <c r="J38" s="119">
        <f t="shared" ref="J38" si="18">IF(D38=0,0,K38/D38)</f>
        <v>0</v>
      </c>
      <c r="K38" s="193">
        <f t="shared" ref="K38" si="19">G38+I38</f>
        <v>0</v>
      </c>
      <c r="L38" s="191"/>
    </row>
    <row r="39" spans="2:12" x14ac:dyDescent="0.25">
      <c r="C39" s="194"/>
      <c r="D39" s="116"/>
      <c r="E39" s="108"/>
      <c r="F39" s="117"/>
      <c r="G39" s="189">
        <f t="shared" si="12"/>
        <v>0</v>
      </c>
      <c r="H39" s="118"/>
      <c r="I39" s="193">
        <f t="shared" si="13"/>
        <v>0</v>
      </c>
      <c r="J39" s="119">
        <f t="shared" si="14"/>
        <v>0</v>
      </c>
      <c r="K39" s="193">
        <f t="shared" si="15"/>
        <v>0</v>
      </c>
      <c r="L39" s="191"/>
    </row>
    <row r="40" spans="2:12" x14ac:dyDescent="0.25">
      <c r="B40" s="109"/>
      <c r="C40" s="195"/>
      <c r="D40" s="110"/>
      <c r="E40" s="109"/>
      <c r="F40" s="111" t="s">
        <v>108</v>
      </c>
      <c r="G40" s="190">
        <f>SUM(G16:G39)</f>
        <v>0</v>
      </c>
      <c r="H40" s="112"/>
      <c r="I40" s="190">
        <f>SUM(I16:I39)</f>
        <v>0</v>
      </c>
      <c r="J40" s="112"/>
      <c r="K40" s="190">
        <f>SUM(K16:K39)</f>
        <v>0</v>
      </c>
      <c r="L40" s="190"/>
    </row>
    <row r="41" spans="2:12" x14ac:dyDescent="0.25">
      <c r="B41" s="104" t="s">
        <v>109</v>
      </c>
      <c r="C41" s="196"/>
      <c r="D41" s="106"/>
      <c r="E41" s="105"/>
      <c r="F41" s="107"/>
      <c r="G41" s="106"/>
      <c r="H41" s="105"/>
      <c r="I41" s="106"/>
      <c r="J41" s="105"/>
      <c r="K41" s="106"/>
      <c r="L41" s="106"/>
    </row>
    <row r="42" spans="2:12" x14ac:dyDescent="0.25">
      <c r="B42" s="108"/>
      <c r="C42" s="194"/>
      <c r="D42" s="116"/>
      <c r="E42" s="108"/>
      <c r="F42" s="117"/>
      <c r="G42" s="189">
        <f t="shared" ref="G42" si="20">D42*F42</f>
        <v>0</v>
      </c>
      <c r="H42" s="118"/>
      <c r="I42" s="193">
        <f t="shared" ref="I42" si="21">D42*H42</f>
        <v>0</v>
      </c>
      <c r="J42" s="119">
        <f t="shared" ref="J42" si="22">IF(D42=0,0,K42/D42)</f>
        <v>0</v>
      </c>
      <c r="K42" s="193">
        <f t="shared" ref="K42" si="23">G42+I42</f>
        <v>0</v>
      </c>
      <c r="L42" s="189"/>
    </row>
    <row r="43" spans="2:12" x14ac:dyDescent="0.25">
      <c r="B43" s="108"/>
      <c r="C43" s="194"/>
      <c r="D43" s="116"/>
      <c r="E43" s="108"/>
      <c r="F43" s="117"/>
      <c r="G43" s="189">
        <f t="shared" ref="G43:G46" si="24">D43*F43</f>
        <v>0</v>
      </c>
      <c r="H43" s="118"/>
      <c r="I43" s="193">
        <f t="shared" ref="I43:I46" si="25">D43*H43</f>
        <v>0</v>
      </c>
      <c r="J43" s="119">
        <f t="shared" ref="J43:J46" si="26">IF(D43=0,0,K43/D43)</f>
        <v>0</v>
      </c>
      <c r="K43" s="193">
        <f t="shared" ref="K43:K46" si="27">G43+I43</f>
        <v>0</v>
      </c>
      <c r="L43" s="189"/>
    </row>
    <row r="44" spans="2:12" x14ac:dyDescent="0.25">
      <c r="B44" s="108"/>
      <c r="C44" s="194"/>
      <c r="D44" s="116"/>
      <c r="E44" s="108"/>
      <c r="F44" s="117"/>
      <c r="G44" s="189">
        <f t="shared" si="24"/>
        <v>0</v>
      </c>
      <c r="H44" s="118"/>
      <c r="I44" s="193">
        <f t="shared" si="25"/>
        <v>0</v>
      </c>
      <c r="J44" s="119">
        <f t="shared" si="26"/>
        <v>0</v>
      </c>
      <c r="K44" s="193">
        <f t="shared" si="27"/>
        <v>0</v>
      </c>
      <c r="L44" s="189"/>
    </row>
    <row r="45" spans="2:12" x14ac:dyDescent="0.25">
      <c r="B45" s="108"/>
      <c r="C45" s="194"/>
      <c r="D45" s="116"/>
      <c r="E45" s="108"/>
      <c r="F45" s="117"/>
      <c r="G45" s="189">
        <f t="shared" si="24"/>
        <v>0</v>
      </c>
      <c r="H45" s="118"/>
      <c r="I45" s="193">
        <f t="shared" si="25"/>
        <v>0</v>
      </c>
      <c r="J45" s="119">
        <f t="shared" si="26"/>
        <v>0</v>
      </c>
      <c r="K45" s="193">
        <f t="shared" si="27"/>
        <v>0</v>
      </c>
      <c r="L45" s="189"/>
    </row>
    <row r="46" spans="2:12" x14ac:dyDescent="0.25">
      <c r="B46" s="108"/>
      <c r="C46" s="197" t="s">
        <v>158</v>
      </c>
      <c r="D46" s="116"/>
      <c r="E46" s="108"/>
      <c r="F46" s="117"/>
      <c r="G46" s="189">
        <f t="shared" si="24"/>
        <v>0</v>
      </c>
      <c r="H46" s="118"/>
      <c r="I46" s="193">
        <f t="shared" si="25"/>
        <v>0</v>
      </c>
      <c r="J46" s="119">
        <f t="shared" si="26"/>
        <v>0</v>
      </c>
      <c r="K46" s="193">
        <f t="shared" si="27"/>
        <v>0</v>
      </c>
      <c r="L46" s="189"/>
    </row>
    <row r="47" spans="2:12" x14ac:dyDescent="0.25">
      <c r="B47" s="108"/>
      <c r="C47" s="194"/>
      <c r="D47" s="116"/>
      <c r="E47" s="108"/>
      <c r="F47" s="117"/>
      <c r="G47" s="189">
        <f>D47*F47</f>
        <v>0</v>
      </c>
      <c r="H47" s="118"/>
      <c r="I47" s="193">
        <f>D47*H47</f>
        <v>0</v>
      </c>
      <c r="J47" s="119">
        <f>IF(D47=0,0,K47/D47)</f>
        <v>0</v>
      </c>
      <c r="K47" s="193">
        <f>G47+I47</f>
        <v>0</v>
      </c>
      <c r="L47" s="189"/>
    </row>
    <row r="48" spans="2:12" x14ac:dyDescent="0.25">
      <c r="B48" s="108"/>
      <c r="C48" s="194"/>
      <c r="D48" s="116"/>
      <c r="E48" s="108"/>
      <c r="F48" s="117"/>
      <c r="G48" s="189">
        <f>D48*F48</f>
        <v>0</v>
      </c>
      <c r="H48" s="118"/>
      <c r="I48" s="193">
        <f>D48*H48</f>
        <v>0</v>
      </c>
      <c r="J48" s="119">
        <f>IF(D48=0,0,K48/D48)</f>
        <v>0</v>
      </c>
      <c r="K48" s="193">
        <f>G48+I48</f>
        <v>0</v>
      </c>
      <c r="L48" s="189"/>
    </row>
    <row r="49" spans="2:12" x14ac:dyDescent="0.25">
      <c r="B49" s="108"/>
      <c r="C49" s="194"/>
      <c r="D49" s="116"/>
      <c r="E49" s="108"/>
      <c r="F49" s="117"/>
      <c r="G49" s="189">
        <f t="shared" ref="G49:G59" si="28">D49*F49</f>
        <v>0</v>
      </c>
      <c r="H49" s="118"/>
      <c r="I49" s="193">
        <f t="shared" ref="I49:I59" si="29">D49*H49</f>
        <v>0</v>
      </c>
      <c r="J49" s="119">
        <f t="shared" ref="J49:J59" si="30">IF(D49=0,0,K49/D49)</f>
        <v>0</v>
      </c>
      <c r="K49" s="193">
        <f t="shared" ref="K49:K59" si="31">G49+I49</f>
        <v>0</v>
      </c>
      <c r="L49" s="189"/>
    </row>
    <row r="50" spans="2:12" x14ac:dyDescent="0.25">
      <c r="B50" s="113"/>
      <c r="C50" s="198"/>
      <c r="D50" s="114"/>
      <c r="E50" s="113"/>
      <c r="F50" s="115" t="s">
        <v>108</v>
      </c>
      <c r="G50" s="190">
        <f>SUM(G42:G49)</f>
        <v>0</v>
      </c>
      <c r="H50" s="112"/>
      <c r="I50" s="190">
        <f>SUM(I42:I49)</f>
        <v>0</v>
      </c>
      <c r="J50" s="112"/>
      <c r="K50" s="190">
        <f>SUM(K42:K49)</f>
        <v>0</v>
      </c>
      <c r="L50" s="190"/>
    </row>
    <row r="51" spans="2:12" x14ac:dyDescent="0.25">
      <c r="B51" s="104" t="s">
        <v>110</v>
      </c>
      <c r="C51" s="196"/>
      <c r="D51" s="106"/>
      <c r="E51" s="105"/>
      <c r="F51" s="107"/>
      <c r="G51" s="106"/>
      <c r="H51" s="105"/>
      <c r="I51" s="106"/>
      <c r="J51" s="105"/>
      <c r="K51" s="106"/>
      <c r="L51" s="106"/>
    </row>
    <row r="52" spans="2:12" x14ac:dyDescent="0.25">
      <c r="B52" s="108"/>
      <c r="C52" s="194"/>
      <c r="D52" s="116"/>
      <c r="E52" s="108"/>
      <c r="F52" s="117"/>
      <c r="G52" s="189">
        <f t="shared" ref="G52" si="32">D52*F52</f>
        <v>0</v>
      </c>
      <c r="H52" s="118"/>
      <c r="I52" s="193">
        <f t="shared" ref="I52" si="33">D52*H52</f>
        <v>0</v>
      </c>
      <c r="J52" s="119">
        <f t="shared" ref="J52" si="34">IF(D52=0,0,K52/D52)</f>
        <v>0</v>
      </c>
      <c r="K52" s="193">
        <f t="shared" ref="K52" si="35">G52+I52</f>
        <v>0</v>
      </c>
      <c r="L52" s="189"/>
    </row>
    <row r="53" spans="2:12" x14ac:dyDescent="0.25">
      <c r="B53" s="108"/>
      <c r="C53" s="194"/>
      <c r="D53" s="116"/>
      <c r="E53" s="108"/>
      <c r="F53" s="117"/>
      <c r="G53" s="189">
        <f t="shared" si="28"/>
        <v>0</v>
      </c>
      <c r="H53" s="118"/>
      <c r="I53" s="193">
        <f t="shared" si="29"/>
        <v>0</v>
      </c>
      <c r="J53" s="119">
        <f t="shared" si="30"/>
        <v>0</v>
      </c>
      <c r="K53" s="193">
        <f t="shared" si="31"/>
        <v>0</v>
      </c>
      <c r="L53" s="189"/>
    </row>
    <row r="54" spans="2:12" x14ac:dyDescent="0.25">
      <c r="B54" s="108"/>
      <c r="C54" s="194"/>
      <c r="D54" s="116"/>
      <c r="E54" s="108"/>
      <c r="F54" s="117"/>
      <c r="G54" s="189">
        <f t="shared" si="28"/>
        <v>0</v>
      </c>
      <c r="H54" s="118"/>
      <c r="I54" s="193">
        <f t="shared" si="29"/>
        <v>0</v>
      </c>
      <c r="J54" s="119">
        <f t="shared" si="30"/>
        <v>0</v>
      </c>
      <c r="K54" s="193">
        <f t="shared" si="31"/>
        <v>0</v>
      </c>
      <c r="L54" s="189"/>
    </row>
    <row r="55" spans="2:12" x14ac:dyDescent="0.25">
      <c r="B55" s="108"/>
      <c r="C55" s="194"/>
      <c r="D55" s="116"/>
      <c r="E55" s="108"/>
      <c r="F55" s="117"/>
      <c r="G55" s="189">
        <f t="shared" si="28"/>
        <v>0</v>
      </c>
      <c r="H55" s="118"/>
      <c r="I55" s="193">
        <f t="shared" si="29"/>
        <v>0</v>
      </c>
      <c r="J55" s="119">
        <f t="shared" si="30"/>
        <v>0</v>
      </c>
      <c r="K55" s="193">
        <f t="shared" si="31"/>
        <v>0</v>
      </c>
      <c r="L55" s="189"/>
    </row>
    <row r="56" spans="2:12" x14ac:dyDescent="0.25">
      <c r="B56" s="108"/>
      <c r="C56" s="194"/>
      <c r="D56" s="116"/>
      <c r="E56" s="108"/>
      <c r="F56" s="117"/>
      <c r="G56" s="189">
        <f t="shared" si="28"/>
        <v>0</v>
      </c>
      <c r="H56" s="118"/>
      <c r="I56" s="193">
        <f t="shared" si="29"/>
        <v>0</v>
      </c>
      <c r="J56" s="119">
        <f t="shared" si="30"/>
        <v>0</v>
      </c>
      <c r="K56" s="193">
        <f t="shared" si="31"/>
        <v>0</v>
      </c>
      <c r="L56" s="189"/>
    </row>
    <row r="57" spans="2:12" x14ac:dyDescent="0.25">
      <c r="B57" s="108"/>
      <c r="C57" s="194"/>
      <c r="D57" s="116"/>
      <c r="E57" s="108"/>
      <c r="F57" s="117"/>
      <c r="G57" s="189">
        <f t="shared" si="28"/>
        <v>0</v>
      </c>
      <c r="H57" s="118"/>
      <c r="I57" s="193">
        <f t="shared" si="29"/>
        <v>0</v>
      </c>
      <c r="J57" s="119">
        <f t="shared" si="30"/>
        <v>0</v>
      </c>
      <c r="K57" s="193">
        <f t="shared" si="31"/>
        <v>0</v>
      </c>
      <c r="L57" s="189"/>
    </row>
    <row r="58" spans="2:12" x14ac:dyDescent="0.25">
      <c r="B58" s="108"/>
      <c r="C58" s="194"/>
      <c r="D58" s="116"/>
      <c r="E58" s="108"/>
      <c r="F58" s="117"/>
      <c r="G58" s="189">
        <f t="shared" si="28"/>
        <v>0</v>
      </c>
      <c r="H58" s="118"/>
      <c r="I58" s="193">
        <f t="shared" si="29"/>
        <v>0</v>
      </c>
      <c r="J58" s="119">
        <f t="shared" si="30"/>
        <v>0</v>
      </c>
      <c r="K58" s="193">
        <f t="shared" si="31"/>
        <v>0</v>
      </c>
      <c r="L58" s="189"/>
    </row>
    <row r="59" spans="2:12" x14ac:dyDescent="0.25">
      <c r="C59" s="194"/>
      <c r="D59" s="116"/>
      <c r="E59" s="108"/>
      <c r="F59" s="117"/>
      <c r="G59" s="189">
        <f t="shared" si="28"/>
        <v>0</v>
      </c>
      <c r="H59" s="118"/>
      <c r="I59" s="193">
        <f t="shared" si="29"/>
        <v>0</v>
      </c>
      <c r="J59" s="119">
        <f t="shared" si="30"/>
        <v>0</v>
      </c>
      <c r="K59" s="193">
        <f t="shared" si="31"/>
        <v>0</v>
      </c>
      <c r="L59" s="189"/>
    </row>
    <row r="60" spans="2:12" x14ac:dyDescent="0.25">
      <c r="B60" s="113"/>
      <c r="C60" s="198"/>
      <c r="D60" s="114"/>
      <c r="E60" s="113"/>
      <c r="F60" s="115" t="s">
        <v>108</v>
      </c>
      <c r="G60" s="190">
        <f>SUM(G52:G59)</f>
        <v>0</v>
      </c>
      <c r="H60" s="112"/>
      <c r="I60" s="190">
        <f>SUM(I52:I59)</f>
        <v>0</v>
      </c>
      <c r="J60" s="112"/>
      <c r="K60" s="190">
        <f>SUM(K52:K59)</f>
        <v>0</v>
      </c>
      <c r="L60" s="190"/>
    </row>
    <row r="61" spans="2:12" x14ac:dyDescent="0.25">
      <c r="B61" s="104" t="s">
        <v>111</v>
      </c>
      <c r="C61" s="196"/>
      <c r="D61" s="106"/>
      <c r="E61" s="105"/>
      <c r="F61" s="107"/>
      <c r="G61" s="106"/>
      <c r="H61" s="105"/>
      <c r="I61" s="106"/>
      <c r="J61" s="105"/>
      <c r="K61" s="106"/>
      <c r="L61" s="106"/>
    </row>
    <row r="62" spans="2:12" x14ac:dyDescent="0.25">
      <c r="B62" s="108"/>
      <c r="C62" s="194"/>
      <c r="D62" s="116"/>
      <c r="E62" s="108"/>
      <c r="F62" s="117"/>
      <c r="G62" s="189">
        <f t="shared" ref="G62" si="36">D62*F62</f>
        <v>0</v>
      </c>
      <c r="H62" s="118"/>
      <c r="I62" s="193">
        <f t="shared" ref="I62" si="37">D62*H62</f>
        <v>0</v>
      </c>
      <c r="J62" s="119">
        <f t="shared" ref="J62" si="38">IF(D62=0,0,K62/D62)</f>
        <v>0</v>
      </c>
      <c r="K62" s="193">
        <f t="shared" ref="K62" si="39">G62+I62</f>
        <v>0</v>
      </c>
      <c r="L62" s="189"/>
    </row>
    <row r="63" spans="2:12" x14ac:dyDescent="0.25">
      <c r="B63" s="108"/>
      <c r="C63" s="194"/>
      <c r="D63" s="116"/>
      <c r="E63" s="108"/>
      <c r="F63" s="117"/>
      <c r="G63" s="189">
        <f t="shared" ref="G63:G69" si="40">D63*F63</f>
        <v>0</v>
      </c>
      <c r="H63" s="118"/>
      <c r="I63" s="193">
        <f t="shared" ref="I63:I69" si="41">D63*H63</f>
        <v>0</v>
      </c>
      <c r="J63" s="119">
        <f t="shared" ref="J63:J69" si="42">IF(D63=0,0,K63/D63)</f>
        <v>0</v>
      </c>
      <c r="K63" s="193">
        <f t="shared" ref="K63:K69" si="43">G63+I63</f>
        <v>0</v>
      </c>
      <c r="L63" s="189"/>
    </row>
    <row r="64" spans="2:12" x14ac:dyDescent="0.25">
      <c r="B64" s="108"/>
      <c r="C64" s="194"/>
      <c r="D64" s="116"/>
      <c r="E64" s="108"/>
      <c r="F64" s="117"/>
      <c r="G64" s="189">
        <f t="shared" si="40"/>
        <v>0</v>
      </c>
      <c r="H64" s="118"/>
      <c r="I64" s="193">
        <f t="shared" si="41"/>
        <v>0</v>
      </c>
      <c r="J64" s="119">
        <f t="shared" si="42"/>
        <v>0</v>
      </c>
      <c r="K64" s="193">
        <f t="shared" si="43"/>
        <v>0</v>
      </c>
      <c r="L64" s="189"/>
    </row>
    <row r="65" spans="2:12" x14ac:dyDescent="0.25">
      <c r="B65" s="108"/>
      <c r="C65" s="194"/>
      <c r="D65" s="116"/>
      <c r="E65" s="108"/>
      <c r="F65" s="117"/>
      <c r="G65" s="189">
        <f t="shared" si="40"/>
        <v>0</v>
      </c>
      <c r="H65" s="118"/>
      <c r="I65" s="193">
        <f t="shared" si="41"/>
        <v>0</v>
      </c>
      <c r="J65" s="119">
        <f t="shared" si="42"/>
        <v>0</v>
      </c>
      <c r="K65" s="193">
        <f t="shared" si="43"/>
        <v>0</v>
      </c>
      <c r="L65" s="189"/>
    </row>
    <row r="66" spans="2:12" x14ac:dyDescent="0.25">
      <c r="B66" s="108"/>
      <c r="C66" s="194"/>
      <c r="D66" s="116"/>
      <c r="E66" s="108"/>
      <c r="F66" s="117"/>
      <c r="G66" s="189">
        <f t="shared" si="40"/>
        <v>0</v>
      </c>
      <c r="H66" s="118"/>
      <c r="I66" s="193">
        <f t="shared" si="41"/>
        <v>0</v>
      </c>
      <c r="J66" s="119">
        <f t="shared" si="42"/>
        <v>0</v>
      </c>
      <c r="K66" s="193">
        <f t="shared" si="43"/>
        <v>0</v>
      </c>
      <c r="L66" s="189"/>
    </row>
    <row r="67" spans="2:12" x14ac:dyDescent="0.25">
      <c r="B67" s="108"/>
      <c r="C67" s="194"/>
      <c r="D67" s="116"/>
      <c r="E67" s="108"/>
      <c r="F67" s="117"/>
      <c r="G67" s="189">
        <f t="shared" si="40"/>
        <v>0</v>
      </c>
      <c r="H67" s="118"/>
      <c r="I67" s="193">
        <f t="shared" si="41"/>
        <v>0</v>
      </c>
      <c r="J67" s="119">
        <f t="shared" si="42"/>
        <v>0</v>
      </c>
      <c r="K67" s="193">
        <f t="shared" si="43"/>
        <v>0</v>
      </c>
      <c r="L67" s="189"/>
    </row>
    <row r="68" spans="2:12" x14ac:dyDescent="0.25">
      <c r="B68" s="108"/>
      <c r="C68" s="194"/>
      <c r="D68" s="116"/>
      <c r="E68" s="108"/>
      <c r="F68" s="117"/>
      <c r="G68" s="189">
        <f t="shared" si="40"/>
        <v>0</v>
      </c>
      <c r="H68" s="118"/>
      <c r="I68" s="193">
        <f t="shared" si="41"/>
        <v>0</v>
      </c>
      <c r="J68" s="119">
        <f t="shared" si="42"/>
        <v>0</v>
      </c>
      <c r="K68" s="193">
        <f t="shared" si="43"/>
        <v>0</v>
      </c>
      <c r="L68" s="189"/>
    </row>
    <row r="69" spans="2:12" x14ac:dyDescent="0.25">
      <c r="C69" s="194"/>
      <c r="D69" s="116"/>
      <c r="E69" s="108"/>
      <c r="F69" s="117"/>
      <c r="G69" s="189">
        <f t="shared" si="40"/>
        <v>0</v>
      </c>
      <c r="H69" s="118"/>
      <c r="I69" s="193">
        <f t="shared" si="41"/>
        <v>0</v>
      </c>
      <c r="J69" s="119">
        <f t="shared" si="42"/>
        <v>0</v>
      </c>
      <c r="K69" s="193">
        <f t="shared" si="43"/>
        <v>0</v>
      </c>
      <c r="L69" s="189"/>
    </row>
    <row r="70" spans="2:12" x14ac:dyDescent="0.25">
      <c r="B70" s="113"/>
      <c r="C70" s="198"/>
      <c r="D70" s="114"/>
      <c r="E70" s="113"/>
      <c r="F70" s="115" t="s">
        <v>108</v>
      </c>
      <c r="G70" s="190">
        <f>SUM(G62:G69)</f>
        <v>0</v>
      </c>
      <c r="H70" s="112"/>
      <c r="I70" s="190">
        <f>SUM(I62:I69)</f>
        <v>0</v>
      </c>
      <c r="J70" s="112"/>
      <c r="K70" s="190">
        <f>SUM(K62:K69)</f>
        <v>0</v>
      </c>
      <c r="L70" s="190"/>
    </row>
    <row r="71" spans="2:12" x14ac:dyDescent="0.25">
      <c r="B71" s="104" t="s">
        <v>112</v>
      </c>
      <c r="C71" s="196"/>
      <c r="D71" s="106"/>
      <c r="E71" s="105"/>
      <c r="F71" s="107"/>
      <c r="G71" s="106"/>
      <c r="H71" s="105"/>
      <c r="I71" s="106"/>
      <c r="J71" s="105"/>
      <c r="K71" s="106"/>
      <c r="L71" s="106"/>
    </row>
    <row r="72" spans="2:12" x14ac:dyDescent="0.25">
      <c r="B72" s="108"/>
      <c r="C72" s="194"/>
      <c r="D72" s="116"/>
      <c r="E72" s="108"/>
      <c r="F72" s="117"/>
      <c r="G72" s="189">
        <f t="shared" ref="G72:G77" si="44">D72*F72</f>
        <v>0</v>
      </c>
      <c r="H72" s="118"/>
      <c r="I72" s="193">
        <f t="shared" ref="I72:I76" si="45">D72*H72</f>
        <v>0</v>
      </c>
      <c r="J72" s="119">
        <f t="shared" ref="J72:J76" si="46">IF(D72=0,0,K72/D72)</f>
        <v>0</v>
      </c>
      <c r="K72" s="193">
        <f t="shared" ref="K72:K76" si="47">G72+I72</f>
        <v>0</v>
      </c>
      <c r="L72" s="189"/>
    </row>
    <row r="73" spans="2:12" x14ac:dyDescent="0.25">
      <c r="B73" s="108"/>
      <c r="C73" s="194"/>
      <c r="D73" s="116"/>
      <c r="E73" s="108"/>
      <c r="F73" s="117"/>
      <c r="G73" s="189">
        <f t="shared" si="44"/>
        <v>0</v>
      </c>
      <c r="H73" s="118"/>
      <c r="I73" s="193">
        <f t="shared" si="45"/>
        <v>0</v>
      </c>
      <c r="J73" s="119">
        <f t="shared" si="46"/>
        <v>0</v>
      </c>
      <c r="K73" s="193">
        <f t="shared" si="47"/>
        <v>0</v>
      </c>
      <c r="L73" s="189"/>
    </row>
    <row r="74" spans="2:12" x14ac:dyDescent="0.25">
      <c r="B74" s="108"/>
      <c r="C74" s="194"/>
      <c r="D74" s="116"/>
      <c r="E74" s="108"/>
      <c r="F74" s="117"/>
      <c r="G74" s="189">
        <f t="shared" si="44"/>
        <v>0</v>
      </c>
      <c r="H74" s="118"/>
      <c r="I74" s="193">
        <f t="shared" si="45"/>
        <v>0</v>
      </c>
      <c r="J74" s="119">
        <f t="shared" si="46"/>
        <v>0</v>
      </c>
      <c r="K74" s="193">
        <f t="shared" si="47"/>
        <v>0</v>
      </c>
      <c r="L74" s="189"/>
    </row>
    <row r="75" spans="2:12" x14ac:dyDescent="0.25">
      <c r="B75" s="108"/>
      <c r="C75" s="194"/>
      <c r="D75" s="116"/>
      <c r="E75" s="108"/>
      <c r="F75" s="117"/>
      <c r="G75" s="189">
        <f t="shared" si="44"/>
        <v>0</v>
      </c>
      <c r="H75" s="118"/>
      <c r="I75" s="193">
        <f t="shared" si="45"/>
        <v>0</v>
      </c>
      <c r="J75" s="119">
        <f t="shared" si="46"/>
        <v>0</v>
      </c>
      <c r="K75" s="193">
        <f t="shared" si="47"/>
        <v>0</v>
      </c>
      <c r="L75" s="189"/>
    </row>
    <row r="76" spans="2:12" x14ac:dyDescent="0.25">
      <c r="B76" s="108"/>
      <c r="C76" s="194"/>
      <c r="D76" s="116"/>
      <c r="E76" s="108"/>
      <c r="F76" s="117"/>
      <c r="G76" s="189">
        <f t="shared" si="44"/>
        <v>0</v>
      </c>
      <c r="H76" s="118"/>
      <c r="I76" s="193">
        <f t="shared" si="45"/>
        <v>0</v>
      </c>
      <c r="J76" s="119">
        <f t="shared" si="46"/>
        <v>0</v>
      </c>
      <c r="K76" s="193">
        <f t="shared" si="47"/>
        <v>0</v>
      </c>
      <c r="L76" s="189"/>
    </row>
    <row r="77" spans="2:12" x14ac:dyDescent="0.25">
      <c r="B77" s="108"/>
      <c r="C77" s="194"/>
      <c r="D77" s="116"/>
      <c r="E77" s="108"/>
      <c r="F77" s="117"/>
      <c r="G77" s="189">
        <f t="shared" si="44"/>
        <v>0</v>
      </c>
      <c r="H77" s="118"/>
      <c r="I77" s="193">
        <f>D77*H77</f>
        <v>0</v>
      </c>
      <c r="J77" s="119">
        <f>IF(D77=0,0,K77/D77)</f>
        <v>0</v>
      </c>
      <c r="K77" s="193">
        <f>G77+I77</f>
        <v>0</v>
      </c>
      <c r="L77" s="189"/>
    </row>
    <row r="78" spans="2:12" x14ac:dyDescent="0.25">
      <c r="B78" s="108"/>
      <c r="C78" s="194"/>
      <c r="D78" s="116"/>
      <c r="E78" s="108"/>
      <c r="F78" s="117"/>
      <c r="G78" s="189">
        <f>D78*F78</f>
        <v>0</v>
      </c>
      <c r="H78" s="118"/>
      <c r="I78" s="193">
        <f>D78*H78</f>
        <v>0</v>
      </c>
      <c r="J78" s="119">
        <f>IF(D78=0,0,K78/D78)</f>
        <v>0</v>
      </c>
      <c r="K78" s="193">
        <f>G78+I78</f>
        <v>0</v>
      </c>
      <c r="L78" s="189"/>
    </row>
    <row r="79" spans="2:12" x14ac:dyDescent="0.25">
      <c r="B79" s="108"/>
      <c r="C79" s="194"/>
      <c r="D79" s="116"/>
      <c r="E79" s="108"/>
      <c r="F79" s="117"/>
      <c r="G79" s="189">
        <f t="shared" ref="G79" si="48">D79*F79</f>
        <v>0</v>
      </c>
      <c r="H79" s="118"/>
      <c r="I79" s="193">
        <f t="shared" ref="I79" si="49">D79*H79</f>
        <v>0</v>
      </c>
      <c r="J79" s="119">
        <f t="shared" ref="J79" si="50">IF(D79=0,0,K79/D79)</f>
        <v>0</v>
      </c>
      <c r="K79" s="193">
        <f t="shared" ref="K79" si="51">G79+I79</f>
        <v>0</v>
      </c>
      <c r="L79" s="189"/>
    </row>
    <row r="80" spans="2:12" x14ac:dyDescent="0.25">
      <c r="B80" s="113"/>
      <c r="C80" s="198"/>
      <c r="D80" s="114"/>
      <c r="E80" s="113"/>
      <c r="F80" s="115" t="s">
        <v>108</v>
      </c>
      <c r="G80" s="190">
        <f>SUM(G72:G79)</f>
        <v>0</v>
      </c>
      <c r="H80" s="112"/>
      <c r="I80" s="190">
        <f>SUM(I72:I79)</f>
        <v>0</v>
      </c>
      <c r="J80" s="112"/>
      <c r="K80" s="190">
        <f>SUM(K72:K79)</f>
        <v>0</v>
      </c>
      <c r="L80" s="190"/>
    </row>
    <row r="81" spans="2:12" x14ac:dyDescent="0.25">
      <c r="B81" s="104" t="s">
        <v>113</v>
      </c>
      <c r="C81" s="196"/>
      <c r="D81" s="106"/>
      <c r="E81" s="105"/>
      <c r="F81" s="107"/>
      <c r="G81" s="106"/>
      <c r="H81" s="105"/>
      <c r="I81" s="106"/>
      <c r="J81" s="105"/>
      <c r="K81" s="106"/>
      <c r="L81" s="106"/>
    </row>
    <row r="82" spans="2:12" x14ac:dyDescent="0.25">
      <c r="B82" s="108"/>
      <c r="C82" s="194"/>
      <c r="D82" s="116"/>
      <c r="E82" s="108"/>
      <c r="F82" s="117"/>
      <c r="G82" s="189">
        <f t="shared" ref="G82:G89" si="52">D82*F82</f>
        <v>0</v>
      </c>
      <c r="H82" s="118"/>
      <c r="I82" s="193">
        <f t="shared" ref="I82:I89" si="53">D82*H82</f>
        <v>0</v>
      </c>
      <c r="J82" s="119">
        <f t="shared" ref="J82:J89" si="54">IF(D82=0,0,K82/D82)</f>
        <v>0</v>
      </c>
      <c r="K82" s="193">
        <f t="shared" ref="K82:K89" si="55">G82+I82</f>
        <v>0</v>
      </c>
      <c r="L82" s="189"/>
    </row>
    <row r="83" spans="2:12" x14ac:dyDescent="0.25">
      <c r="B83" s="108"/>
      <c r="C83" s="194"/>
      <c r="D83" s="116"/>
      <c r="E83" s="108"/>
      <c r="F83" s="117"/>
      <c r="G83" s="189">
        <f t="shared" si="52"/>
        <v>0</v>
      </c>
      <c r="H83" s="118"/>
      <c r="I83" s="193">
        <f t="shared" si="53"/>
        <v>0</v>
      </c>
      <c r="J83" s="119">
        <f t="shared" si="54"/>
        <v>0</v>
      </c>
      <c r="K83" s="193">
        <f t="shared" si="55"/>
        <v>0</v>
      </c>
      <c r="L83" s="189"/>
    </row>
    <row r="84" spans="2:12" x14ac:dyDescent="0.25">
      <c r="B84" s="108"/>
      <c r="C84" s="194"/>
      <c r="D84" s="116"/>
      <c r="E84" s="108"/>
      <c r="F84" s="117"/>
      <c r="G84" s="189">
        <f t="shared" si="52"/>
        <v>0</v>
      </c>
      <c r="H84" s="118"/>
      <c r="I84" s="193">
        <f t="shared" si="53"/>
        <v>0</v>
      </c>
      <c r="J84" s="119">
        <f t="shared" si="54"/>
        <v>0</v>
      </c>
      <c r="K84" s="193">
        <f t="shared" si="55"/>
        <v>0</v>
      </c>
      <c r="L84" s="189"/>
    </row>
    <row r="85" spans="2:12" x14ac:dyDescent="0.25">
      <c r="B85" s="108"/>
      <c r="C85" s="194"/>
      <c r="D85" s="116"/>
      <c r="E85" s="108"/>
      <c r="F85" s="117"/>
      <c r="G85" s="189">
        <f t="shared" si="52"/>
        <v>0</v>
      </c>
      <c r="H85" s="118"/>
      <c r="I85" s="193">
        <f t="shared" si="53"/>
        <v>0</v>
      </c>
      <c r="J85" s="119">
        <f t="shared" si="54"/>
        <v>0</v>
      </c>
      <c r="K85" s="193">
        <f t="shared" si="55"/>
        <v>0</v>
      </c>
      <c r="L85" s="189"/>
    </row>
    <row r="86" spans="2:12" x14ac:dyDescent="0.25">
      <c r="B86" s="108"/>
      <c r="C86" s="194"/>
      <c r="D86" s="116"/>
      <c r="E86" s="108"/>
      <c r="F86" s="117"/>
      <c r="G86" s="189">
        <f t="shared" si="52"/>
        <v>0</v>
      </c>
      <c r="H86" s="118"/>
      <c r="I86" s="193">
        <f t="shared" si="53"/>
        <v>0</v>
      </c>
      <c r="J86" s="119">
        <f t="shared" si="54"/>
        <v>0</v>
      </c>
      <c r="K86" s="193">
        <f t="shared" si="55"/>
        <v>0</v>
      </c>
      <c r="L86" s="189"/>
    </row>
    <row r="87" spans="2:12" x14ac:dyDescent="0.25">
      <c r="B87" s="108"/>
      <c r="C87" s="194"/>
      <c r="D87" s="116"/>
      <c r="E87" s="108"/>
      <c r="F87" s="117"/>
      <c r="G87" s="189">
        <f t="shared" si="52"/>
        <v>0</v>
      </c>
      <c r="H87" s="118"/>
      <c r="I87" s="193">
        <f t="shared" si="53"/>
        <v>0</v>
      </c>
      <c r="J87" s="119">
        <f t="shared" si="54"/>
        <v>0</v>
      </c>
      <c r="K87" s="193">
        <f t="shared" si="55"/>
        <v>0</v>
      </c>
      <c r="L87" s="189"/>
    </row>
    <row r="88" spans="2:12" x14ac:dyDescent="0.25">
      <c r="B88" s="108"/>
      <c r="C88" s="194"/>
      <c r="D88" s="116"/>
      <c r="E88" s="108"/>
      <c r="F88" s="117"/>
      <c r="G88" s="189">
        <f t="shared" si="52"/>
        <v>0</v>
      </c>
      <c r="H88" s="118"/>
      <c r="I88" s="193">
        <f t="shared" si="53"/>
        <v>0</v>
      </c>
      <c r="J88" s="119">
        <f t="shared" si="54"/>
        <v>0</v>
      </c>
      <c r="K88" s="193">
        <f t="shared" si="55"/>
        <v>0</v>
      </c>
      <c r="L88" s="189"/>
    </row>
    <row r="89" spans="2:12" x14ac:dyDescent="0.25">
      <c r="C89" s="194"/>
      <c r="D89" s="116"/>
      <c r="E89" s="108"/>
      <c r="F89" s="117"/>
      <c r="G89" s="189">
        <f t="shared" si="52"/>
        <v>0</v>
      </c>
      <c r="H89" s="118"/>
      <c r="I89" s="193">
        <f t="shared" si="53"/>
        <v>0</v>
      </c>
      <c r="J89" s="119">
        <f t="shared" si="54"/>
        <v>0</v>
      </c>
      <c r="K89" s="193">
        <f t="shared" si="55"/>
        <v>0</v>
      </c>
      <c r="L89" s="189"/>
    </row>
    <row r="90" spans="2:12" x14ac:dyDescent="0.25">
      <c r="B90" s="113"/>
      <c r="C90" s="198"/>
      <c r="D90" s="114"/>
      <c r="E90" s="113"/>
      <c r="F90" s="115" t="s">
        <v>108</v>
      </c>
      <c r="G90" s="190">
        <f>SUM(G82:G89)</f>
        <v>0</v>
      </c>
      <c r="H90" s="112"/>
      <c r="I90" s="190">
        <f>SUM(I82:I89)</f>
        <v>0</v>
      </c>
      <c r="J90" s="112"/>
      <c r="K90" s="190">
        <f>SUM(K82:K89)</f>
        <v>0</v>
      </c>
      <c r="L90" s="190"/>
    </row>
    <row r="91" spans="2:12" x14ac:dyDescent="0.25">
      <c r="B91" s="104" t="s">
        <v>114</v>
      </c>
      <c r="C91" s="196"/>
      <c r="D91" s="106"/>
      <c r="E91" s="105"/>
      <c r="F91" s="107"/>
      <c r="G91" s="106"/>
      <c r="H91" s="105"/>
      <c r="I91" s="106"/>
      <c r="J91" s="105"/>
      <c r="K91" s="106"/>
      <c r="L91" s="106"/>
    </row>
    <row r="92" spans="2:12" x14ac:dyDescent="0.25">
      <c r="B92" s="108"/>
      <c r="C92" s="194"/>
      <c r="D92" s="116"/>
      <c r="E92" s="108"/>
      <c r="F92" s="117"/>
      <c r="G92" s="189">
        <f t="shared" ref="G92:G99" si="56">D92*F92</f>
        <v>0</v>
      </c>
      <c r="H92" s="118"/>
      <c r="I92" s="193">
        <f t="shared" ref="I92:I99" si="57">D92*H92</f>
        <v>0</v>
      </c>
      <c r="J92" s="119">
        <f t="shared" ref="J92:J99" si="58">IF(D92=0,0,K92/D92)</f>
        <v>0</v>
      </c>
      <c r="K92" s="193">
        <f t="shared" ref="K92:K99" si="59">G92+I92</f>
        <v>0</v>
      </c>
      <c r="L92" s="189"/>
    </row>
    <row r="93" spans="2:12" x14ac:dyDescent="0.25">
      <c r="B93" s="108"/>
      <c r="C93" s="194"/>
      <c r="D93" s="116"/>
      <c r="E93" s="108"/>
      <c r="F93" s="117"/>
      <c r="G93" s="189">
        <f t="shared" si="56"/>
        <v>0</v>
      </c>
      <c r="H93" s="118"/>
      <c r="I93" s="193">
        <f t="shared" si="57"/>
        <v>0</v>
      </c>
      <c r="J93" s="119">
        <f t="shared" si="58"/>
        <v>0</v>
      </c>
      <c r="K93" s="193">
        <f t="shared" si="59"/>
        <v>0</v>
      </c>
      <c r="L93" s="189"/>
    </row>
    <row r="94" spans="2:12" x14ac:dyDescent="0.25">
      <c r="B94" s="108"/>
      <c r="C94" s="194"/>
      <c r="D94" s="116"/>
      <c r="E94" s="108"/>
      <c r="F94" s="117"/>
      <c r="G94" s="189">
        <f t="shared" si="56"/>
        <v>0</v>
      </c>
      <c r="H94" s="118"/>
      <c r="I94" s="193">
        <f t="shared" si="57"/>
        <v>0</v>
      </c>
      <c r="J94" s="119">
        <f t="shared" si="58"/>
        <v>0</v>
      </c>
      <c r="K94" s="193">
        <f t="shared" si="59"/>
        <v>0</v>
      </c>
      <c r="L94" s="189"/>
    </row>
    <row r="95" spans="2:12" x14ac:dyDescent="0.25">
      <c r="B95" s="108"/>
      <c r="C95" s="194"/>
      <c r="D95" s="116"/>
      <c r="E95" s="108"/>
      <c r="F95" s="117"/>
      <c r="G95" s="189">
        <f t="shared" si="56"/>
        <v>0</v>
      </c>
      <c r="H95" s="118"/>
      <c r="I95" s="193">
        <f t="shared" si="57"/>
        <v>0</v>
      </c>
      <c r="J95" s="119">
        <f t="shared" si="58"/>
        <v>0</v>
      </c>
      <c r="K95" s="193">
        <f t="shared" si="59"/>
        <v>0</v>
      </c>
      <c r="L95" s="189"/>
    </row>
    <row r="96" spans="2:12" x14ac:dyDescent="0.25">
      <c r="B96" s="108"/>
      <c r="C96" s="194"/>
      <c r="D96" s="116"/>
      <c r="E96" s="108"/>
      <c r="F96" s="117"/>
      <c r="G96" s="189">
        <f t="shared" si="56"/>
        <v>0</v>
      </c>
      <c r="H96" s="118"/>
      <c r="I96" s="193">
        <f t="shared" si="57"/>
        <v>0</v>
      </c>
      <c r="J96" s="119">
        <f t="shared" si="58"/>
        <v>0</v>
      </c>
      <c r="K96" s="193">
        <f t="shared" si="59"/>
        <v>0</v>
      </c>
      <c r="L96" s="189"/>
    </row>
    <row r="97" spans="2:12" x14ac:dyDescent="0.25">
      <c r="B97" s="108"/>
      <c r="C97" s="194"/>
      <c r="D97" s="116"/>
      <c r="E97" s="108"/>
      <c r="F97" s="117"/>
      <c r="G97" s="189">
        <f t="shared" si="56"/>
        <v>0</v>
      </c>
      <c r="H97" s="118"/>
      <c r="I97" s="193">
        <f t="shared" si="57"/>
        <v>0</v>
      </c>
      <c r="J97" s="119">
        <f t="shared" si="58"/>
        <v>0</v>
      </c>
      <c r="K97" s="193">
        <f t="shared" si="59"/>
        <v>0</v>
      </c>
      <c r="L97" s="189"/>
    </row>
    <row r="98" spans="2:12" x14ac:dyDescent="0.25">
      <c r="B98" s="108"/>
      <c r="C98" s="194"/>
      <c r="D98" s="116"/>
      <c r="E98" s="108"/>
      <c r="F98" s="117"/>
      <c r="G98" s="189">
        <f t="shared" si="56"/>
        <v>0</v>
      </c>
      <c r="H98" s="118"/>
      <c r="I98" s="193">
        <f t="shared" si="57"/>
        <v>0</v>
      </c>
      <c r="J98" s="119">
        <f t="shared" si="58"/>
        <v>0</v>
      </c>
      <c r="K98" s="193">
        <f t="shared" si="59"/>
        <v>0</v>
      </c>
      <c r="L98" s="189"/>
    </row>
    <row r="99" spans="2:12" x14ac:dyDescent="0.25">
      <c r="C99" s="194"/>
      <c r="D99" s="116"/>
      <c r="E99" s="108"/>
      <c r="F99" s="117"/>
      <c r="G99" s="189">
        <f t="shared" si="56"/>
        <v>0</v>
      </c>
      <c r="H99" s="118"/>
      <c r="I99" s="193">
        <f t="shared" si="57"/>
        <v>0</v>
      </c>
      <c r="J99" s="119">
        <f t="shared" si="58"/>
        <v>0</v>
      </c>
      <c r="K99" s="193">
        <f t="shared" si="59"/>
        <v>0</v>
      </c>
      <c r="L99" s="189"/>
    </row>
    <row r="100" spans="2:12" x14ac:dyDescent="0.25">
      <c r="B100" s="113"/>
      <c r="C100" s="198"/>
      <c r="D100" s="114"/>
      <c r="E100" s="113"/>
      <c r="F100" s="115" t="s">
        <v>108</v>
      </c>
      <c r="G100" s="190">
        <f>SUM(G92:G99)</f>
        <v>0</v>
      </c>
      <c r="H100" s="112"/>
      <c r="I100" s="190">
        <f>SUM(I92:I99)</f>
        <v>0</v>
      </c>
      <c r="J100" s="112"/>
      <c r="K100" s="190">
        <f>SUM(K92:K99)</f>
        <v>0</v>
      </c>
      <c r="L100" s="190"/>
    </row>
    <row r="101" spans="2:12" x14ac:dyDescent="0.25">
      <c r="B101" s="104" t="s">
        <v>115</v>
      </c>
      <c r="C101" s="196"/>
      <c r="D101" s="106"/>
      <c r="E101" s="105"/>
      <c r="F101" s="107"/>
      <c r="G101" s="106"/>
      <c r="H101" s="105"/>
      <c r="I101" s="106"/>
      <c r="J101" s="105"/>
      <c r="K101" s="106"/>
      <c r="L101" s="106"/>
    </row>
    <row r="102" spans="2:12" x14ac:dyDescent="0.25">
      <c r="C102" s="194"/>
      <c r="D102" s="116"/>
      <c r="E102" s="108"/>
      <c r="F102" s="117"/>
      <c r="G102" s="189">
        <f t="shared" ref="G102:G106" si="60">D102*F102</f>
        <v>0</v>
      </c>
      <c r="H102" s="118"/>
      <c r="I102" s="193">
        <f t="shared" ref="I102:I106" si="61">D102*H102</f>
        <v>0</v>
      </c>
      <c r="J102" s="119">
        <f t="shared" ref="J102:J106" si="62">IF(D102=0,0,K102/D102)</f>
        <v>0</v>
      </c>
      <c r="K102" s="193">
        <f t="shared" ref="K102:K106" si="63">G102+I102</f>
        <v>0</v>
      </c>
      <c r="L102" s="189"/>
    </row>
    <row r="103" spans="2:12" x14ac:dyDescent="0.25">
      <c r="C103" s="194"/>
      <c r="D103" s="116"/>
      <c r="E103" s="108"/>
      <c r="F103" s="117"/>
      <c r="G103" s="189">
        <f t="shared" si="60"/>
        <v>0</v>
      </c>
      <c r="H103" s="118"/>
      <c r="I103" s="193">
        <f t="shared" si="61"/>
        <v>0</v>
      </c>
      <c r="J103" s="119">
        <f t="shared" si="62"/>
        <v>0</v>
      </c>
      <c r="K103" s="193">
        <f t="shared" si="63"/>
        <v>0</v>
      </c>
      <c r="L103" s="189"/>
    </row>
    <row r="104" spans="2:12" x14ac:dyDescent="0.25">
      <c r="C104" s="194"/>
      <c r="D104" s="116"/>
      <c r="E104" s="108"/>
      <c r="F104" s="117"/>
      <c r="G104" s="189">
        <f t="shared" si="60"/>
        <v>0</v>
      </c>
      <c r="H104" s="118"/>
      <c r="I104" s="193">
        <f t="shared" si="61"/>
        <v>0</v>
      </c>
      <c r="J104" s="119">
        <f t="shared" si="62"/>
        <v>0</v>
      </c>
      <c r="K104" s="193">
        <f t="shared" si="63"/>
        <v>0</v>
      </c>
      <c r="L104" s="189"/>
    </row>
    <row r="105" spans="2:12" x14ac:dyDescent="0.25">
      <c r="C105" s="194"/>
      <c r="D105" s="116"/>
      <c r="E105" s="108"/>
      <c r="F105" s="117"/>
      <c r="G105" s="189">
        <f t="shared" si="60"/>
        <v>0</v>
      </c>
      <c r="H105" s="118"/>
      <c r="I105" s="193">
        <f t="shared" si="61"/>
        <v>0</v>
      </c>
      <c r="J105" s="119">
        <f t="shared" si="62"/>
        <v>0</v>
      </c>
      <c r="K105" s="193">
        <f t="shared" si="63"/>
        <v>0</v>
      </c>
      <c r="L105" s="189"/>
    </row>
    <row r="106" spans="2:12" x14ac:dyDescent="0.25">
      <c r="C106" s="194"/>
      <c r="D106" s="116"/>
      <c r="E106" s="108"/>
      <c r="F106" s="117"/>
      <c r="G106" s="189">
        <f t="shared" si="60"/>
        <v>0</v>
      </c>
      <c r="H106" s="118"/>
      <c r="I106" s="193">
        <f t="shared" si="61"/>
        <v>0</v>
      </c>
      <c r="J106" s="119">
        <f t="shared" si="62"/>
        <v>0</v>
      </c>
      <c r="K106" s="193">
        <f t="shared" si="63"/>
        <v>0</v>
      </c>
      <c r="L106" s="189"/>
    </row>
    <row r="107" spans="2:12" x14ac:dyDescent="0.25">
      <c r="C107" s="194"/>
      <c r="D107" s="116"/>
      <c r="E107" s="108"/>
      <c r="F107" s="117"/>
      <c r="G107" s="189">
        <f>D107*F107</f>
        <v>0</v>
      </c>
      <c r="H107" s="118"/>
      <c r="I107" s="193">
        <f>D107*H107</f>
        <v>0</v>
      </c>
      <c r="J107" s="119">
        <f>IF(D107=0,0,K107/D107)</f>
        <v>0</v>
      </c>
      <c r="K107" s="193">
        <f>G107+I107</f>
        <v>0</v>
      </c>
      <c r="L107" s="189"/>
    </row>
    <row r="108" spans="2:12" x14ac:dyDescent="0.25">
      <c r="C108" s="194"/>
      <c r="D108" s="116"/>
      <c r="E108" s="108"/>
      <c r="F108" s="117"/>
      <c r="G108" s="189">
        <f>D108*F108</f>
        <v>0</v>
      </c>
      <c r="H108" s="118"/>
      <c r="I108" s="193">
        <f>D108*H108</f>
        <v>0</v>
      </c>
      <c r="J108" s="119">
        <f>IF(D108=0,0,K108/D108)</f>
        <v>0</v>
      </c>
      <c r="K108" s="193">
        <f>G108+I108</f>
        <v>0</v>
      </c>
      <c r="L108" s="189"/>
    </row>
    <row r="109" spans="2:12" x14ac:dyDescent="0.25">
      <c r="C109" s="194"/>
      <c r="D109" s="116"/>
      <c r="E109" s="108"/>
      <c r="F109" s="117"/>
      <c r="G109" s="189">
        <f t="shared" ref="G109" si="64">D109*F109</f>
        <v>0</v>
      </c>
      <c r="H109" s="118"/>
      <c r="I109" s="193">
        <f t="shared" ref="I109" si="65">D109*H109</f>
        <v>0</v>
      </c>
      <c r="J109" s="119">
        <f t="shared" ref="J109" si="66">IF(D109=0,0,K109/D109)</f>
        <v>0</v>
      </c>
      <c r="K109" s="193">
        <f t="shared" ref="K109" si="67">G109+I109</f>
        <v>0</v>
      </c>
      <c r="L109" s="189"/>
    </row>
    <row r="110" spans="2:12" x14ac:dyDescent="0.25">
      <c r="B110" s="113"/>
      <c r="C110" s="198"/>
      <c r="D110" s="114"/>
      <c r="E110" s="113"/>
      <c r="F110" s="115" t="s">
        <v>108</v>
      </c>
      <c r="G110" s="190">
        <f>SUM(G102:G109)</f>
        <v>0</v>
      </c>
      <c r="H110" s="112"/>
      <c r="I110" s="190">
        <f>SUM(I102:I109)</f>
        <v>0</v>
      </c>
      <c r="J110" s="112"/>
      <c r="K110" s="190">
        <f>SUM(K102:K109)</f>
        <v>0</v>
      </c>
      <c r="L110" s="190"/>
    </row>
    <row r="111" spans="2:12" x14ac:dyDescent="0.25">
      <c r="B111" s="104" t="s">
        <v>116</v>
      </c>
      <c r="C111" s="196"/>
      <c r="D111" s="106"/>
      <c r="E111" s="105"/>
      <c r="F111" s="107"/>
      <c r="G111" s="106"/>
      <c r="H111" s="105"/>
      <c r="I111" s="106"/>
      <c r="J111" s="105"/>
      <c r="K111" s="106"/>
      <c r="L111" s="106"/>
    </row>
    <row r="112" spans="2:12" x14ac:dyDescent="0.25">
      <c r="C112" s="194"/>
      <c r="D112" s="116"/>
      <c r="E112" s="108"/>
      <c r="F112" s="117"/>
      <c r="G112" s="189">
        <f t="shared" ref="G112:G119" si="68">D112*F112</f>
        <v>0</v>
      </c>
      <c r="H112" s="118"/>
      <c r="I112" s="193">
        <f t="shared" ref="I112:I119" si="69">D112*H112</f>
        <v>0</v>
      </c>
      <c r="J112" s="119">
        <f t="shared" ref="J112:J119" si="70">IF(D112=0,0,K112/D112)</f>
        <v>0</v>
      </c>
      <c r="K112" s="193">
        <f t="shared" ref="K112:K119" si="71">G112+I112</f>
        <v>0</v>
      </c>
      <c r="L112" s="189"/>
    </row>
    <row r="113" spans="2:12" x14ac:dyDescent="0.25">
      <c r="C113" s="194"/>
      <c r="D113" s="116"/>
      <c r="E113" s="108"/>
      <c r="F113" s="117"/>
      <c r="G113" s="189">
        <f t="shared" si="68"/>
        <v>0</v>
      </c>
      <c r="H113" s="118"/>
      <c r="I113" s="193">
        <f t="shared" si="69"/>
        <v>0</v>
      </c>
      <c r="J113" s="119">
        <f t="shared" si="70"/>
        <v>0</v>
      </c>
      <c r="K113" s="193">
        <f t="shared" si="71"/>
        <v>0</v>
      </c>
      <c r="L113" s="189"/>
    </row>
    <row r="114" spans="2:12" x14ac:dyDescent="0.25">
      <c r="C114" s="194"/>
      <c r="D114" s="116"/>
      <c r="E114" s="108"/>
      <c r="F114" s="117"/>
      <c r="G114" s="189">
        <f t="shared" si="68"/>
        <v>0</v>
      </c>
      <c r="H114" s="118"/>
      <c r="I114" s="193">
        <f t="shared" si="69"/>
        <v>0</v>
      </c>
      <c r="J114" s="119">
        <f t="shared" si="70"/>
        <v>0</v>
      </c>
      <c r="K114" s="193">
        <f t="shared" si="71"/>
        <v>0</v>
      </c>
      <c r="L114" s="189"/>
    </row>
    <row r="115" spans="2:12" x14ac:dyDescent="0.25">
      <c r="C115" s="194"/>
      <c r="D115" s="116"/>
      <c r="E115" s="108"/>
      <c r="F115" s="117"/>
      <c r="G115" s="189">
        <f t="shared" si="68"/>
        <v>0</v>
      </c>
      <c r="H115" s="118"/>
      <c r="I115" s="193">
        <f t="shared" si="69"/>
        <v>0</v>
      </c>
      <c r="J115" s="119">
        <f t="shared" si="70"/>
        <v>0</v>
      </c>
      <c r="K115" s="193">
        <f t="shared" si="71"/>
        <v>0</v>
      </c>
      <c r="L115" s="189"/>
    </row>
    <row r="116" spans="2:12" x14ac:dyDescent="0.25">
      <c r="C116" s="194"/>
      <c r="D116" s="116"/>
      <c r="E116" s="108"/>
      <c r="F116" s="117"/>
      <c r="G116" s="189">
        <f t="shared" si="68"/>
        <v>0</v>
      </c>
      <c r="H116" s="118"/>
      <c r="I116" s="193">
        <f t="shared" si="69"/>
        <v>0</v>
      </c>
      <c r="J116" s="119">
        <f t="shared" si="70"/>
        <v>0</v>
      </c>
      <c r="K116" s="193">
        <f t="shared" si="71"/>
        <v>0</v>
      </c>
      <c r="L116" s="189"/>
    </row>
    <row r="117" spans="2:12" x14ac:dyDescent="0.25">
      <c r="C117" s="194"/>
      <c r="D117" s="116"/>
      <c r="E117" s="108"/>
      <c r="F117" s="117"/>
      <c r="G117" s="189">
        <f t="shared" si="68"/>
        <v>0</v>
      </c>
      <c r="H117" s="118"/>
      <c r="I117" s="193">
        <f t="shared" si="69"/>
        <v>0</v>
      </c>
      <c r="J117" s="119">
        <f t="shared" si="70"/>
        <v>0</v>
      </c>
      <c r="K117" s="193">
        <f t="shared" si="71"/>
        <v>0</v>
      </c>
      <c r="L117" s="189"/>
    </row>
    <row r="118" spans="2:12" x14ac:dyDescent="0.25">
      <c r="C118" s="194"/>
      <c r="D118" s="116"/>
      <c r="E118" s="108"/>
      <c r="F118" s="117"/>
      <c r="G118" s="189">
        <f t="shared" si="68"/>
        <v>0</v>
      </c>
      <c r="H118" s="118"/>
      <c r="I118" s="193">
        <f t="shared" si="69"/>
        <v>0</v>
      </c>
      <c r="J118" s="119">
        <f t="shared" si="70"/>
        <v>0</v>
      </c>
      <c r="K118" s="193">
        <f t="shared" si="71"/>
        <v>0</v>
      </c>
      <c r="L118" s="189"/>
    </row>
    <row r="119" spans="2:12" x14ac:dyDescent="0.25">
      <c r="C119" s="194"/>
      <c r="D119" s="116"/>
      <c r="E119" s="108"/>
      <c r="F119" s="117"/>
      <c r="G119" s="189">
        <f t="shared" si="68"/>
        <v>0</v>
      </c>
      <c r="H119" s="118"/>
      <c r="I119" s="193">
        <f t="shared" si="69"/>
        <v>0</v>
      </c>
      <c r="J119" s="119">
        <f t="shared" si="70"/>
        <v>0</v>
      </c>
      <c r="K119" s="193">
        <f t="shared" si="71"/>
        <v>0</v>
      </c>
      <c r="L119" s="189"/>
    </row>
    <row r="120" spans="2:12" x14ac:dyDescent="0.25">
      <c r="B120" s="113"/>
      <c r="C120" s="198"/>
      <c r="D120" s="114"/>
      <c r="E120" s="113"/>
      <c r="F120" s="115" t="s">
        <v>108</v>
      </c>
      <c r="G120" s="190">
        <f>SUM(G112:G119)</f>
        <v>0</v>
      </c>
      <c r="H120" s="112"/>
      <c r="I120" s="190">
        <f>SUM(I112:I119)</f>
        <v>0</v>
      </c>
      <c r="J120" s="112"/>
      <c r="K120" s="190">
        <f>SUM(K112:K119)</f>
        <v>0</v>
      </c>
      <c r="L120" s="190"/>
    </row>
    <row r="121" spans="2:12" x14ac:dyDescent="0.25">
      <c r="B121" s="104" t="s">
        <v>117</v>
      </c>
      <c r="C121" s="196"/>
      <c r="D121" s="106"/>
      <c r="E121" s="105"/>
      <c r="F121" s="107"/>
      <c r="G121" s="106"/>
      <c r="H121" s="105"/>
      <c r="I121" s="106"/>
      <c r="J121" s="105"/>
      <c r="K121" s="106"/>
      <c r="L121" s="106"/>
    </row>
    <row r="122" spans="2:12" x14ac:dyDescent="0.25">
      <c r="C122" s="194"/>
      <c r="D122" s="116"/>
      <c r="E122" s="108"/>
      <c r="F122" s="117"/>
      <c r="G122" s="189">
        <f t="shared" ref="G122:G129" si="72">D122*F122</f>
        <v>0</v>
      </c>
      <c r="H122" s="118"/>
      <c r="I122" s="193">
        <f t="shared" ref="I122:I129" si="73">D122*H122</f>
        <v>0</v>
      </c>
      <c r="J122" s="119">
        <f t="shared" ref="J122:J129" si="74">IF(D122=0,0,K122/D122)</f>
        <v>0</v>
      </c>
      <c r="K122" s="193">
        <f t="shared" ref="K122:K129" si="75">G122+I122</f>
        <v>0</v>
      </c>
      <c r="L122" s="189"/>
    </row>
    <row r="123" spans="2:12" x14ac:dyDescent="0.25">
      <c r="C123" s="194"/>
      <c r="D123" s="116"/>
      <c r="E123" s="108"/>
      <c r="F123" s="117"/>
      <c r="G123" s="189">
        <f t="shared" si="72"/>
        <v>0</v>
      </c>
      <c r="H123" s="118"/>
      <c r="I123" s="193">
        <f t="shared" si="73"/>
        <v>0</v>
      </c>
      <c r="J123" s="119">
        <f t="shared" si="74"/>
        <v>0</v>
      </c>
      <c r="K123" s="193">
        <f t="shared" si="75"/>
        <v>0</v>
      </c>
      <c r="L123" s="189"/>
    </row>
    <row r="124" spans="2:12" x14ac:dyDescent="0.25">
      <c r="C124" s="194"/>
      <c r="D124" s="116"/>
      <c r="E124" s="108"/>
      <c r="F124" s="117"/>
      <c r="G124" s="189">
        <f t="shared" si="72"/>
        <v>0</v>
      </c>
      <c r="H124" s="118"/>
      <c r="I124" s="193">
        <f t="shared" si="73"/>
        <v>0</v>
      </c>
      <c r="J124" s="119">
        <f t="shared" si="74"/>
        <v>0</v>
      </c>
      <c r="K124" s="193">
        <f t="shared" si="75"/>
        <v>0</v>
      </c>
      <c r="L124" s="189"/>
    </row>
    <row r="125" spans="2:12" x14ac:dyDescent="0.25">
      <c r="C125" s="194"/>
      <c r="D125" s="116"/>
      <c r="E125" s="108"/>
      <c r="F125" s="117"/>
      <c r="G125" s="189">
        <f t="shared" si="72"/>
        <v>0</v>
      </c>
      <c r="H125" s="118"/>
      <c r="I125" s="193">
        <f t="shared" si="73"/>
        <v>0</v>
      </c>
      <c r="J125" s="119">
        <f t="shared" si="74"/>
        <v>0</v>
      </c>
      <c r="K125" s="193">
        <f t="shared" si="75"/>
        <v>0</v>
      </c>
      <c r="L125" s="189"/>
    </row>
    <row r="126" spans="2:12" x14ac:dyDescent="0.25">
      <c r="C126" s="194"/>
      <c r="D126" s="116"/>
      <c r="E126" s="108"/>
      <c r="F126" s="117"/>
      <c r="G126" s="189">
        <f t="shared" si="72"/>
        <v>0</v>
      </c>
      <c r="H126" s="118"/>
      <c r="I126" s="193">
        <f t="shared" si="73"/>
        <v>0</v>
      </c>
      <c r="J126" s="119">
        <f t="shared" si="74"/>
        <v>0</v>
      </c>
      <c r="K126" s="193">
        <f t="shared" si="75"/>
        <v>0</v>
      </c>
      <c r="L126" s="189"/>
    </row>
    <row r="127" spans="2:12" x14ac:dyDescent="0.25">
      <c r="C127" s="194"/>
      <c r="D127" s="116"/>
      <c r="E127" s="108"/>
      <c r="F127" s="117"/>
      <c r="G127" s="189">
        <f t="shared" si="72"/>
        <v>0</v>
      </c>
      <c r="H127" s="118"/>
      <c r="I127" s="193">
        <f t="shared" si="73"/>
        <v>0</v>
      </c>
      <c r="J127" s="119">
        <f t="shared" si="74"/>
        <v>0</v>
      </c>
      <c r="K127" s="193">
        <f t="shared" si="75"/>
        <v>0</v>
      </c>
      <c r="L127" s="189"/>
    </row>
    <row r="128" spans="2:12" x14ac:dyDescent="0.25">
      <c r="C128" s="194"/>
      <c r="D128" s="116"/>
      <c r="E128" s="108"/>
      <c r="F128" s="117"/>
      <c r="G128" s="189">
        <f t="shared" si="72"/>
        <v>0</v>
      </c>
      <c r="H128" s="118"/>
      <c r="I128" s="193">
        <f t="shared" si="73"/>
        <v>0</v>
      </c>
      <c r="J128" s="119">
        <f t="shared" si="74"/>
        <v>0</v>
      </c>
      <c r="K128" s="193">
        <f t="shared" si="75"/>
        <v>0</v>
      </c>
      <c r="L128" s="189"/>
    </row>
    <row r="129" spans="2:12" x14ac:dyDescent="0.25">
      <c r="C129" s="194"/>
      <c r="D129" s="116"/>
      <c r="E129" s="108"/>
      <c r="F129" s="117"/>
      <c r="G129" s="189">
        <f t="shared" si="72"/>
        <v>0</v>
      </c>
      <c r="H129" s="118"/>
      <c r="I129" s="193">
        <f t="shared" si="73"/>
        <v>0</v>
      </c>
      <c r="J129" s="119">
        <f t="shared" si="74"/>
        <v>0</v>
      </c>
      <c r="K129" s="193">
        <f t="shared" si="75"/>
        <v>0</v>
      </c>
      <c r="L129" s="189"/>
    </row>
    <row r="130" spans="2:12" x14ac:dyDescent="0.25">
      <c r="B130" s="113"/>
      <c r="C130" s="198"/>
      <c r="D130" s="114"/>
      <c r="E130" s="113"/>
      <c r="F130" s="115" t="s">
        <v>108</v>
      </c>
      <c r="G130" s="190">
        <f>SUM(G122:G129)</f>
        <v>0</v>
      </c>
      <c r="H130" s="112"/>
      <c r="I130" s="190">
        <f>SUM(I122:I129)</f>
        <v>0</v>
      </c>
      <c r="J130" s="112"/>
      <c r="K130" s="190">
        <f>SUM(K122:K129)</f>
        <v>0</v>
      </c>
      <c r="L130" s="190"/>
    </row>
    <row r="131" spans="2:12" x14ac:dyDescent="0.25">
      <c r="B131" s="104" t="s">
        <v>118</v>
      </c>
      <c r="C131" s="196"/>
      <c r="D131" s="106"/>
      <c r="E131" s="105"/>
      <c r="F131" s="107"/>
      <c r="G131" s="106"/>
      <c r="H131" s="105"/>
      <c r="I131" s="106"/>
      <c r="J131" s="105"/>
      <c r="K131" s="106"/>
      <c r="L131" s="106"/>
    </row>
    <row r="132" spans="2:12" x14ac:dyDescent="0.25">
      <c r="C132" s="194"/>
      <c r="D132" s="116"/>
      <c r="E132" s="108"/>
      <c r="F132" s="117"/>
      <c r="G132" s="189">
        <f t="shared" ref="G132:G137" si="76">D132*F132</f>
        <v>0</v>
      </c>
      <c r="H132" s="118"/>
      <c r="I132" s="193">
        <f t="shared" ref="I132:I136" si="77">D132*H132</f>
        <v>0</v>
      </c>
      <c r="J132" s="119">
        <f t="shared" ref="J132:J136" si="78">IF(D132=0,0,K132/D132)</f>
        <v>0</v>
      </c>
      <c r="K132" s="193">
        <f t="shared" ref="K132:K136" si="79">G132+I132</f>
        <v>0</v>
      </c>
      <c r="L132" s="189"/>
    </row>
    <row r="133" spans="2:12" x14ac:dyDescent="0.25">
      <c r="C133" s="194"/>
      <c r="D133" s="116"/>
      <c r="E133" s="108"/>
      <c r="F133" s="117"/>
      <c r="G133" s="189">
        <f t="shared" si="76"/>
        <v>0</v>
      </c>
      <c r="H133" s="118"/>
      <c r="I133" s="193">
        <f t="shared" si="77"/>
        <v>0</v>
      </c>
      <c r="J133" s="119">
        <f t="shared" si="78"/>
        <v>0</v>
      </c>
      <c r="K133" s="193">
        <f t="shared" si="79"/>
        <v>0</v>
      </c>
      <c r="L133" s="189"/>
    </row>
    <row r="134" spans="2:12" x14ac:dyDescent="0.25">
      <c r="C134" s="194"/>
      <c r="D134" s="116"/>
      <c r="E134" s="108"/>
      <c r="F134" s="117"/>
      <c r="G134" s="189">
        <f t="shared" si="76"/>
        <v>0</v>
      </c>
      <c r="H134" s="118"/>
      <c r="I134" s="193">
        <f t="shared" si="77"/>
        <v>0</v>
      </c>
      <c r="J134" s="119">
        <f t="shared" si="78"/>
        <v>0</v>
      </c>
      <c r="K134" s="193">
        <f t="shared" si="79"/>
        <v>0</v>
      </c>
      <c r="L134" s="189"/>
    </row>
    <row r="135" spans="2:12" x14ac:dyDescent="0.25">
      <c r="C135" s="194"/>
      <c r="D135" s="116"/>
      <c r="E135" s="108"/>
      <c r="F135" s="117"/>
      <c r="G135" s="189">
        <f t="shared" si="76"/>
        <v>0</v>
      </c>
      <c r="H135" s="118"/>
      <c r="I135" s="193">
        <f t="shared" si="77"/>
        <v>0</v>
      </c>
      <c r="J135" s="119">
        <f t="shared" si="78"/>
        <v>0</v>
      </c>
      <c r="K135" s="193">
        <f t="shared" si="79"/>
        <v>0</v>
      </c>
      <c r="L135" s="189"/>
    </row>
    <row r="136" spans="2:12" x14ac:dyDescent="0.25">
      <c r="C136" s="194"/>
      <c r="D136" s="116"/>
      <c r="E136" s="108"/>
      <c r="F136" s="117"/>
      <c r="G136" s="189">
        <f t="shared" si="76"/>
        <v>0</v>
      </c>
      <c r="H136" s="118"/>
      <c r="I136" s="193">
        <f t="shared" si="77"/>
        <v>0</v>
      </c>
      <c r="J136" s="119">
        <f t="shared" si="78"/>
        <v>0</v>
      </c>
      <c r="K136" s="193">
        <f t="shared" si="79"/>
        <v>0</v>
      </c>
      <c r="L136" s="189"/>
    </row>
    <row r="137" spans="2:12" x14ac:dyDescent="0.25">
      <c r="C137" s="194"/>
      <c r="D137" s="116"/>
      <c r="E137" s="108"/>
      <c r="F137" s="117"/>
      <c r="G137" s="189">
        <f t="shared" si="76"/>
        <v>0</v>
      </c>
      <c r="H137" s="118"/>
      <c r="I137" s="193">
        <f>D137*H137</f>
        <v>0</v>
      </c>
      <c r="J137" s="119">
        <f>IF(D137=0,0,K137/D137)</f>
        <v>0</v>
      </c>
      <c r="K137" s="193">
        <f>G137+I137</f>
        <v>0</v>
      </c>
      <c r="L137" s="189"/>
    </row>
    <row r="138" spans="2:12" x14ac:dyDescent="0.25">
      <c r="C138" s="194"/>
      <c r="D138" s="116"/>
      <c r="E138" s="108"/>
      <c r="F138" s="117"/>
      <c r="G138" s="189">
        <f>D138*F138</f>
        <v>0</v>
      </c>
      <c r="H138" s="118"/>
      <c r="I138" s="193">
        <f>D138*H138</f>
        <v>0</v>
      </c>
      <c r="J138" s="119">
        <f>IF(D138=0,0,K138/D138)</f>
        <v>0</v>
      </c>
      <c r="K138" s="193">
        <f>G138+I138</f>
        <v>0</v>
      </c>
      <c r="L138" s="189"/>
    </row>
    <row r="139" spans="2:12" x14ac:dyDescent="0.25">
      <c r="C139" s="194"/>
      <c r="D139" s="116"/>
      <c r="E139" s="108"/>
      <c r="F139" s="117"/>
      <c r="G139" s="189">
        <f t="shared" ref="G139" si="80">D139*F139</f>
        <v>0</v>
      </c>
      <c r="H139" s="118"/>
      <c r="I139" s="193">
        <f t="shared" ref="I139" si="81">D139*H139</f>
        <v>0</v>
      </c>
      <c r="J139" s="119">
        <f t="shared" ref="J139" si="82">IF(D139=0,0,K139/D139)</f>
        <v>0</v>
      </c>
      <c r="K139" s="193">
        <f t="shared" ref="K139" si="83">G139+I139</f>
        <v>0</v>
      </c>
      <c r="L139" s="189"/>
    </row>
    <row r="140" spans="2:12" x14ac:dyDescent="0.25">
      <c r="B140" s="113"/>
      <c r="C140" s="198"/>
      <c r="D140" s="114"/>
      <c r="E140" s="113"/>
      <c r="F140" s="115" t="s">
        <v>108</v>
      </c>
      <c r="G140" s="190">
        <f>SUM(G132:G139)</f>
        <v>0</v>
      </c>
      <c r="H140" s="112"/>
      <c r="I140" s="190">
        <f>SUM(I132:I139)</f>
        <v>0</v>
      </c>
      <c r="J140" s="112"/>
      <c r="K140" s="190">
        <f>SUM(K132:K139)</f>
        <v>0</v>
      </c>
      <c r="L140" s="190"/>
    </row>
    <row r="141" spans="2:12" x14ac:dyDescent="0.25">
      <c r="B141" s="104" t="s">
        <v>119</v>
      </c>
      <c r="C141" s="196"/>
      <c r="D141" s="106"/>
      <c r="E141" s="105"/>
      <c r="F141" s="107"/>
      <c r="G141" s="106"/>
      <c r="H141" s="105"/>
      <c r="I141" s="106"/>
      <c r="J141" s="105"/>
      <c r="K141" s="106"/>
      <c r="L141" s="106"/>
    </row>
    <row r="142" spans="2:12" x14ac:dyDescent="0.25">
      <c r="C142" s="194"/>
      <c r="D142" s="116"/>
      <c r="E142" s="108"/>
      <c r="F142" s="117"/>
      <c r="G142" s="189">
        <f t="shared" ref="G142:G149" si="84">D142*F142</f>
        <v>0</v>
      </c>
      <c r="H142" s="118"/>
      <c r="I142" s="193">
        <f t="shared" ref="I142:I149" si="85">D142*H142</f>
        <v>0</v>
      </c>
      <c r="J142" s="119">
        <f t="shared" ref="J142:J149" si="86">IF(D142=0,0,K142/D142)</f>
        <v>0</v>
      </c>
      <c r="K142" s="193">
        <f t="shared" ref="K142:K149" si="87">G142+I142</f>
        <v>0</v>
      </c>
      <c r="L142" s="189"/>
    </row>
    <row r="143" spans="2:12" x14ac:dyDescent="0.25">
      <c r="C143" s="194"/>
      <c r="D143" s="116"/>
      <c r="E143" s="108"/>
      <c r="F143" s="117"/>
      <c r="G143" s="189">
        <f t="shared" si="84"/>
        <v>0</v>
      </c>
      <c r="H143" s="118"/>
      <c r="I143" s="193">
        <f t="shared" si="85"/>
        <v>0</v>
      </c>
      <c r="J143" s="119">
        <f t="shared" si="86"/>
        <v>0</v>
      </c>
      <c r="K143" s="193">
        <f t="shared" si="87"/>
        <v>0</v>
      </c>
      <c r="L143" s="189"/>
    </row>
    <row r="144" spans="2:12" x14ac:dyDescent="0.25">
      <c r="C144" s="194"/>
      <c r="D144" s="116"/>
      <c r="E144" s="108"/>
      <c r="F144" s="117"/>
      <c r="G144" s="189">
        <f t="shared" si="84"/>
        <v>0</v>
      </c>
      <c r="H144" s="118"/>
      <c r="I144" s="193">
        <f t="shared" si="85"/>
        <v>0</v>
      </c>
      <c r="J144" s="119">
        <f t="shared" si="86"/>
        <v>0</v>
      </c>
      <c r="K144" s="193">
        <f t="shared" si="87"/>
        <v>0</v>
      </c>
      <c r="L144" s="189"/>
    </row>
    <row r="145" spans="2:12" x14ac:dyDescent="0.25">
      <c r="C145" s="194"/>
      <c r="D145" s="116"/>
      <c r="E145" s="108"/>
      <c r="F145" s="117"/>
      <c r="G145" s="189">
        <f t="shared" si="84"/>
        <v>0</v>
      </c>
      <c r="H145" s="118"/>
      <c r="I145" s="193">
        <f t="shared" si="85"/>
        <v>0</v>
      </c>
      <c r="J145" s="119">
        <f t="shared" si="86"/>
        <v>0</v>
      </c>
      <c r="K145" s="193">
        <f t="shared" si="87"/>
        <v>0</v>
      </c>
      <c r="L145" s="189"/>
    </row>
    <row r="146" spans="2:12" x14ac:dyDescent="0.25">
      <c r="C146" s="194"/>
      <c r="D146" s="116"/>
      <c r="E146" s="108"/>
      <c r="F146" s="117"/>
      <c r="G146" s="189">
        <f t="shared" si="84"/>
        <v>0</v>
      </c>
      <c r="H146" s="118"/>
      <c r="I146" s="193">
        <f t="shared" si="85"/>
        <v>0</v>
      </c>
      <c r="J146" s="119">
        <f t="shared" si="86"/>
        <v>0</v>
      </c>
      <c r="K146" s="193">
        <f t="shared" si="87"/>
        <v>0</v>
      </c>
      <c r="L146" s="189"/>
    </row>
    <row r="147" spans="2:12" x14ac:dyDescent="0.25">
      <c r="C147" s="194"/>
      <c r="D147" s="116"/>
      <c r="E147" s="108"/>
      <c r="F147" s="117"/>
      <c r="G147" s="189">
        <f t="shared" si="84"/>
        <v>0</v>
      </c>
      <c r="H147" s="118"/>
      <c r="I147" s="193">
        <f t="shared" si="85"/>
        <v>0</v>
      </c>
      <c r="J147" s="119">
        <f t="shared" si="86"/>
        <v>0</v>
      </c>
      <c r="K147" s="193">
        <f t="shared" si="87"/>
        <v>0</v>
      </c>
      <c r="L147" s="189"/>
    </row>
    <row r="148" spans="2:12" x14ac:dyDescent="0.25">
      <c r="C148" s="194"/>
      <c r="D148" s="116"/>
      <c r="E148" s="108"/>
      <c r="F148" s="117"/>
      <c r="G148" s="189">
        <f t="shared" si="84"/>
        <v>0</v>
      </c>
      <c r="H148" s="118"/>
      <c r="I148" s="193">
        <f t="shared" si="85"/>
        <v>0</v>
      </c>
      <c r="J148" s="119">
        <f t="shared" si="86"/>
        <v>0</v>
      </c>
      <c r="K148" s="193">
        <f t="shared" si="87"/>
        <v>0</v>
      </c>
      <c r="L148" s="189"/>
    </row>
    <row r="149" spans="2:12" x14ac:dyDescent="0.25">
      <c r="C149" s="194"/>
      <c r="D149" s="116"/>
      <c r="E149" s="108"/>
      <c r="F149" s="117"/>
      <c r="G149" s="189">
        <f t="shared" si="84"/>
        <v>0</v>
      </c>
      <c r="H149" s="118"/>
      <c r="I149" s="193">
        <f t="shared" si="85"/>
        <v>0</v>
      </c>
      <c r="J149" s="119">
        <f t="shared" si="86"/>
        <v>0</v>
      </c>
      <c r="K149" s="193">
        <f t="shared" si="87"/>
        <v>0</v>
      </c>
      <c r="L149" s="189"/>
    </row>
    <row r="150" spans="2:12" x14ac:dyDescent="0.25">
      <c r="B150" s="113"/>
      <c r="C150" s="198"/>
      <c r="D150" s="114"/>
      <c r="E150" s="113"/>
      <c r="F150" s="115" t="s">
        <v>108</v>
      </c>
      <c r="G150" s="190">
        <f>SUM(G142:G149)</f>
        <v>0</v>
      </c>
      <c r="H150" s="112"/>
      <c r="I150" s="190">
        <f>SUM(I142:I149)</f>
        <v>0</v>
      </c>
      <c r="J150" s="112"/>
      <c r="K150" s="190">
        <f>SUM(K142:K149)</f>
        <v>0</v>
      </c>
      <c r="L150" s="190"/>
    </row>
    <row r="151" spans="2:12" x14ac:dyDescent="0.25">
      <c r="B151" s="104" t="s">
        <v>120</v>
      </c>
      <c r="C151" s="196"/>
      <c r="D151" s="106"/>
      <c r="E151" s="105"/>
      <c r="F151" s="107"/>
      <c r="G151" s="106"/>
      <c r="H151" s="105"/>
      <c r="I151" s="106"/>
      <c r="J151" s="105"/>
      <c r="K151" s="106"/>
      <c r="L151" s="106"/>
    </row>
    <row r="152" spans="2:12" x14ac:dyDescent="0.25">
      <c r="C152" s="194"/>
      <c r="D152" s="116"/>
      <c r="E152" s="108"/>
      <c r="F152" s="117"/>
      <c r="G152" s="189">
        <f t="shared" ref="G152:G159" si="88">D152*F152</f>
        <v>0</v>
      </c>
      <c r="H152" s="118"/>
      <c r="I152" s="193">
        <f t="shared" ref="I152:I159" si="89">D152*H152</f>
        <v>0</v>
      </c>
      <c r="J152" s="119">
        <f t="shared" ref="J152:J159" si="90">IF(D152=0,0,K152/D152)</f>
        <v>0</v>
      </c>
      <c r="K152" s="193">
        <f t="shared" ref="K152:K159" si="91">G152+I152</f>
        <v>0</v>
      </c>
      <c r="L152" s="189"/>
    </row>
    <row r="153" spans="2:12" x14ac:dyDescent="0.25">
      <c r="C153" s="194"/>
      <c r="D153" s="116"/>
      <c r="E153" s="108"/>
      <c r="F153" s="117"/>
      <c r="G153" s="189">
        <f t="shared" si="88"/>
        <v>0</v>
      </c>
      <c r="H153" s="118"/>
      <c r="I153" s="193">
        <f t="shared" si="89"/>
        <v>0</v>
      </c>
      <c r="J153" s="119">
        <f t="shared" si="90"/>
        <v>0</v>
      </c>
      <c r="K153" s="193">
        <f t="shared" si="91"/>
        <v>0</v>
      </c>
      <c r="L153" s="189"/>
    </row>
    <row r="154" spans="2:12" x14ac:dyDescent="0.25">
      <c r="C154" s="194"/>
      <c r="D154" s="116"/>
      <c r="E154" s="108"/>
      <c r="F154" s="117"/>
      <c r="G154" s="189">
        <f t="shared" si="88"/>
        <v>0</v>
      </c>
      <c r="H154" s="118"/>
      <c r="I154" s="193">
        <f t="shared" si="89"/>
        <v>0</v>
      </c>
      <c r="J154" s="119">
        <f t="shared" si="90"/>
        <v>0</v>
      </c>
      <c r="K154" s="193">
        <f t="shared" si="91"/>
        <v>0</v>
      </c>
      <c r="L154" s="189"/>
    </row>
    <row r="155" spans="2:12" x14ac:dyDescent="0.25">
      <c r="C155" s="194"/>
      <c r="D155" s="116"/>
      <c r="E155" s="108"/>
      <c r="F155" s="117"/>
      <c r="G155" s="189">
        <f t="shared" si="88"/>
        <v>0</v>
      </c>
      <c r="H155" s="118"/>
      <c r="I155" s="193">
        <f t="shared" si="89"/>
        <v>0</v>
      </c>
      <c r="J155" s="119">
        <f t="shared" si="90"/>
        <v>0</v>
      </c>
      <c r="K155" s="193">
        <f t="shared" si="91"/>
        <v>0</v>
      </c>
      <c r="L155" s="189"/>
    </row>
    <row r="156" spans="2:12" x14ac:dyDescent="0.25">
      <c r="C156" s="194"/>
      <c r="D156" s="116"/>
      <c r="E156" s="108"/>
      <c r="F156" s="117"/>
      <c r="G156" s="189">
        <f t="shared" si="88"/>
        <v>0</v>
      </c>
      <c r="H156" s="118"/>
      <c r="I156" s="193">
        <f t="shared" si="89"/>
        <v>0</v>
      </c>
      <c r="J156" s="119">
        <f t="shared" si="90"/>
        <v>0</v>
      </c>
      <c r="K156" s="193">
        <f t="shared" si="91"/>
        <v>0</v>
      </c>
      <c r="L156" s="189"/>
    </row>
    <row r="157" spans="2:12" x14ac:dyDescent="0.25">
      <c r="C157" s="194"/>
      <c r="D157" s="116"/>
      <c r="E157" s="108"/>
      <c r="F157" s="117"/>
      <c r="G157" s="189">
        <f t="shared" si="88"/>
        <v>0</v>
      </c>
      <c r="H157" s="118"/>
      <c r="I157" s="193">
        <f t="shared" si="89"/>
        <v>0</v>
      </c>
      <c r="J157" s="119">
        <f t="shared" si="90"/>
        <v>0</v>
      </c>
      <c r="K157" s="193">
        <f t="shared" si="91"/>
        <v>0</v>
      </c>
      <c r="L157" s="189"/>
    </row>
    <row r="158" spans="2:12" x14ac:dyDescent="0.25">
      <c r="C158" s="194"/>
      <c r="D158" s="116"/>
      <c r="E158" s="108"/>
      <c r="F158" s="117"/>
      <c r="G158" s="189">
        <f t="shared" si="88"/>
        <v>0</v>
      </c>
      <c r="H158" s="118"/>
      <c r="I158" s="193">
        <f t="shared" si="89"/>
        <v>0</v>
      </c>
      <c r="J158" s="119">
        <f t="shared" si="90"/>
        <v>0</v>
      </c>
      <c r="K158" s="193">
        <f t="shared" si="91"/>
        <v>0</v>
      </c>
      <c r="L158" s="189"/>
    </row>
    <row r="159" spans="2:12" x14ac:dyDescent="0.25">
      <c r="C159" s="194"/>
      <c r="D159" s="116"/>
      <c r="E159" s="108"/>
      <c r="F159" s="117"/>
      <c r="G159" s="189">
        <f t="shared" si="88"/>
        <v>0</v>
      </c>
      <c r="H159" s="118"/>
      <c r="I159" s="193">
        <f t="shared" si="89"/>
        <v>0</v>
      </c>
      <c r="J159" s="119">
        <f t="shared" si="90"/>
        <v>0</v>
      </c>
      <c r="K159" s="193">
        <f t="shared" si="91"/>
        <v>0</v>
      </c>
      <c r="L159" s="189"/>
    </row>
    <row r="160" spans="2:12" x14ac:dyDescent="0.25">
      <c r="B160" s="113"/>
      <c r="C160" s="198"/>
      <c r="D160" s="114"/>
      <c r="E160" s="113"/>
      <c r="F160" s="115" t="s">
        <v>108</v>
      </c>
      <c r="G160" s="190">
        <f>SUM(G152:G159)</f>
        <v>0</v>
      </c>
      <c r="H160" s="112"/>
      <c r="I160" s="190">
        <f>SUM(I152:I159)</f>
        <v>0</v>
      </c>
      <c r="J160" s="112"/>
      <c r="K160" s="190">
        <f>SUM(K152:K159)</f>
        <v>0</v>
      </c>
      <c r="L160" s="190"/>
    </row>
    <row r="161" spans="2:12" x14ac:dyDescent="0.25">
      <c r="B161" s="104" t="s">
        <v>121</v>
      </c>
      <c r="C161" s="196"/>
      <c r="D161" s="106"/>
      <c r="E161" s="105"/>
      <c r="F161" s="107"/>
      <c r="G161" s="106"/>
      <c r="H161" s="105"/>
      <c r="I161" s="106"/>
      <c r="J161" s="105"/>
      <c r="K161" s="106"/>
      <c r="L161" s="106"/>
    </row>
    <row r="162" spans="2:12" x14ac:dyDescent="0.25">
      <c r="C162" s="194"/>
      <c r="D162" s="116"/>
      <c r="E162" s="108"/>
      <c r="F162" s="117"/>
      <c r="G162" s="189">
        <f t="shared" ref="G162:G166" si="92">D162*F162</f>
        <v>0</v>
      </c>
      <c r="H162" s="118"/>
      <c r="I162" s="193">
        <f t="shared" ref="I162:I166" si="93">D162*H162</f>
        <v>0</v>
      </c>
      <c r="J162" s="119">
        <f t="shared" ref="J162:J166" si="94">IF(D162=0,0,K162/D162)</f>
        <v>0</v>
      </c>
      <c r="K162" s="193">
        <f t="shared" ref="K162:K166" si="95">G162+I162</f>
        <v>0</v>
      </c>
      <c r="L162" s="189"/>
    </row>
    <row r="163" spans="2:12" x14ac:dyDescent="0.25">
      <c r="C163" s="194"/>
      <c r="D163" s="116"/>
      <c r="E163" s="108"/>
      <c r="F163" s="117"/>
      <c r="G163" s="189">
        <f t="shared" si="92"/>
        <v>0</v>
      </c>
      <c r="H163" s="118"/>
      <c r="I163" s="193">
        <f t="shared" si="93"/>
        <v>0</v>
      </c>
      <c r="J163" s="119">
        <f t="shared" si="94"/>
        <v>0</v>
      </c>
      <c r="K163" s="193">
        <f t="shared" si="95"/>
        <v>0</v>
      </c>
      <c r="L163" s="189"/>
    </row>
    <row r="164" spans="2:12" x14ac:dyDescent="0.25">
      <c r="C164" s="194"/>
      <c r="D164" s="116"/>
      <c r="E164" s="108"/>
      <c r="F164" s="117"/>
      <c r="G164" s="189">
        <f t="shared" si="92"/>
        <v>0</v>
      </c>
      <c r="H164" s="118"/>
      <c r="I164" s="193">
        <f t="shared" si="93"/>
        <v>0</v>
      </c>
      <c r="J164" s="119">
        <f t="shared" si="94"/>
        <v>0</v>
      </c>
      <c r="K164" s="193">
        <f t="shared" si="95"/>
        <v>0</v>
      </c>
      <c r="L164" s="189"/>
    </row>
    <row r="165" spans="2:12" x14ac:dyDescent="0.25">
      <c r="C165" s="194"/>
      <c r="D165" s="116"/>
      <c r="E165" s="108"/>
      <c r="F165" s="117"/>
      <c r="G165" s="189">
        <f t="shared" si="92"/>
        <v>0</v>
      </c>
      <c r="H165" s="118"/>
      <c r="I165" s="193">
        <f t="shared" si="93"/>
        <v>0</v>
      </c>
      <c r="J165" s="119">
        <f t="shared" si="94"/>
        <v>0</v>
      </c>
      <c r="K165" s="193">
        <f t="shared" si="95"/>
        <v>0</v>
      </c>
      <c r="L165" s="189"/>
    </row>
    <row r="166" spans="2:12" x14ac:dyDescent="0.25">
      <c r="C166" s="194"/>
      <c r="D166" s="116"/>
      <c r="E166" s="108"/>
      <c r="F166" s="117"/>
      <c r="G166" s="189">
        <f t="shared" si="92"/>
        <v>0</v>
      </c>
      <c r="H166" s="118"/>
      <c r="I166" s="193">
        <f t="shared" si="93"/>
        <v>0</v>
      </c>
      <c r="J166" s="119">
        <f t="shared" si="94"/>
        <v>0</v>
      </c>
      <c r="K166" s="193">
        <f t="shared" si="95"/>
        <v>0</v>
      </c>
      <c r="L166" s="189"/>
    </row>
    <row r="167" spans="2:12" x14ac:dyDescent="0.25">
      <c r="C167" s="194"/>
      <c r="D167" s="116"/>
      <c r="E167" s="108"/>
      <c r="F167" s="117"/>
      <c r="G167" s="189">
        <f>D167*F167</f>
        <v>0</v>
      </c>
      <c r="H167" s="118"/>
      <c r="I167" s="193">
        <f>D167*H167</f>
        <v>0</v>
      </c>
      <c r="J167" s="119">
        <f>IF(D167=0,0,K167/D167)</f>
        <v>0</v>
      </c>
      <c r="K167" s="193">
        <f>G167+I167</f>
        <v>0</v>
      </c>
      <c r="L167" s="189"/>
    </row>
    <row r="168" spans="2:12" x14ac:dyDescent="0.25">
      <c r="C168" s="194"/>
      <c r="D168" s="116"/>
      <c r="E168" s="108"/>
      <c r="F168" s="117"/>
      <c r="G168" s="189">
        <f>D168*F168</f>
        <v>0</v>
      </c>
      <c r="H168" s="118"/>
      <c r="I168" s="193">
        <f>D168*H168</f>
        <v>0</v>
      </c>
      <c r="J168" s="119">
        <f>IF(D168=0,0,K168/D168)</f>
        <v>0</v>
      </c>
      <c r="K168" s="193">
        <f>G168+I168</f>
        <v>0</v>
      </c>
      <c r="L168" s="189"/>
    </row>
    <row r="169" spans="2:12" x14ac:dyDescent="0.25">
      <c r="C169" s="194"/>
      <c r="D169" s="116"/>
      <c r="E169" s="108"/>
      <c r="F169" s="117"/>
      <c r="G169" s="189">
        <f t="shared" ref="G169" si="96">D169*F169</f>
        <v>0</v>
      </c>
      <c r="H169" s="118"/>
      <c r="I169" s="193">
        <f t="shared" ref="I169" si="97">D169*H169</f>
        <v>0</v>
      </c>
      <c r="J169" s="119">
        <f t="shared" ref="J169" si="98">IF(D169=0,0,K169/D169)</f>
        <v>0</v>
      </c>
      <c r="K169" s="193">
        <f t="shared" ref="K169" si="99">G169+I169</f>
        <v>0</v>
      </c>
      <c r="L169" s="189"/>
    </row>
    <row r="170" spans="2:12" x14ac:dyDescent="0.25">
      <c r="B170" s="113"/>
      <c r="C170" s="198"/>
      <c r="D170" s="114"/>
      <c r="E170" s="113"/>
      <c r="F170" s="115" t="s">
        <v>108</v>
      </c>
      <c r="G170" s="190">
        <f>SUM(G162:G169)</f>
        <v>0</v>
      </c>
      <c r="H170" s="112"/>
      <c r="I170" s="190">
        <f>SUM(I162:I169)</f>
        <v>0</v>
      </c>
      <c r="J170" s="112"/>
      <c r="K170" s="190">
        <f>SUM(K162:K169)</f>
        <v>0</v>
      </c>
      <c r="L170" s="190"/>
    </row>
    <row r="171" spans="2:12" x14ac:dyDescent="0.25">
      <c r="B171" s="104" t="s">
        <v>122</v>
      </c>
      <c r="C171" s="196"/>
      <c r="D171" s="106"/>
      <c r="E171" s="105"/>
      <c r="F171" s="107"/>
      <c r="G171" s="106"/>
      <c r="H171" s="105"/>
      <c r="I171" s="106"/>
      <c r="J171" s="105"/>
      <c r="K171" s="106"/>
      <c r="L171" s="106"/>
    </row>
    <row r="172" spans="2:12" x14ac:dyDescent="0.25">
      <c r="C172" s="194"/>
      <c r="D172" s="116"/>
      <c r="E172" s="108"/>
      <c r="F172" s="117"/>
      <c r="G172" s="189">
        <f t="shared" ref="G172:G179" si="100">D172*F172</f>
        <v>0</v>
      </c>
      <c r="H172" s="118"/>
      <c r="I172" s="193">
        <f t="shared" ref="I172:I179" si="101">D172*H172</f>
        <v>0</v>
      </c>
      <c r="J172" s="119">
        <f t="shared" ref="J172:J179" si="102">IF(D172=0,0,K172/D172)</f>
        <v>0</v>
      </c>
      <c r="K172" s="193">
        <f t="shared" ref="K172:K179" si="103">G172+I172</f>
        <v>0</v>
      </c>
      <c r="L172" s="189"/>
    </row>
    <row r="173" spans="2:12" x14ac:dyDescent="0.25">
      <c r="C173" s="194" t="s">
        <v>167</v>
      </c>
      <c r="D173" s="116"/>
      <c r="E173" s="108"/>
      <c r="F173" s="117">
        <v>45</v>
      </c>
      <c r="G173" s="189">
        <f t="shared" si="100"/>
        <v>0</v>
      </c>
      <c r="H173" s="118"/>
      <c r="I173" s="193">
        <f t="shared" si="101"/>
        <v>0</v>
      </c>
      <c r="J173" s="119">
        <f t="shared" si="102"/>
        <v>0</v>
      </c>
      <c r="K173" s="193">
        <f t="shared" si="103"/>
        <v>0</v>
      </c>
      <c r="L173" s="189"/>
    </row>
    <row r="174" spans="2:12" x14ac:dyDescent="0.25">
      <c r="C174" s="194"/>
      <c r="D174" s="116"/>
      <c r="E174" s="108"/>
      <c r="F174" s="117"/>
      <c r="G174" s="189">
        <f t="shared" si="100"/>
        <v>0</v>
      </c>
      <c r="H174" s="118"/>
      <c r="I174" s="193">
        <f t="shared" si="101"/>
        <v>0</v>
      </c>
      <c r="J174" s="119">
        <f t="shared" si="102"/>
        <v>0</v>
      </c>
      <c r="K174" s="193">
        <f t="shared" si="103"/>
        <v>0</v>
      </c>
      <c r="L174" s="189"/>
    </row>
    <row r="175" spans="2:12" x14ac:dyDescent="0.25">
      <c r="C175" s="194"/>
      <c r="D175" s="116"/>
      <c r="E175" s="108"/>
      <c r="F175" s="117"/>
      <c r="G175" s="189">
        <f t="shared" si="100"/>
        <v>0</v>
      </c>
      <c r="H175" s="118"/>
      <c r="I175" s="193">
        <f t="shared" si="101"/>
        <v>0</v>
      </c>
      <c r="J175" s="119">
        <f t="shared" si="102"/>
        <v>0</v>
      </c>
      <c r="K175" s="193">
        <f t="shared" si="103"/>
        <v>0</v>
      </c>
      <c r="L175" s="189"/>
    </row>
    <row r="176" spans="2:12" x14ac:dyDescent="0.25">
      <c r="C176" s="194"/>
      <c r="D176" s="116"/>
      <c r="E176" s="108"/>
      <c r="F176" s="117"/>
      <c r="G176" s="189">
        <f t="shared" si="100"/>
        <v>0</v>
      </c>
      <c r="H176" s="118"/>
      <c r="I176" s="193">
        <f t="shared" si="101"/>
        <v>0</v>
      </c>
      <c r="J176" s="119">
        <f t="shared" si="102"/>
        <v>0</v>
      </c>
      <c r="K176" s="193">
        <f t="shared" si="103"/>
        <v>0</v>
      </c>
      <c r="L176" s="189"/>
    </row>
    <row r="177" spans="2:12" x14ac:dyDescent="0.25">
      <c r="C177" s="194"/>
      <c r="D177" s="116"/>
      <c r="E177" s="108"/>
      <c r="F177" s="117"/>
      <c r="G177" s="189">
        <f t="shared" si="100"/>
        <v>0</v>
      </c>
      <c r="H177" s="118"/>
      <c r="I177" s="193">
        <f t="shared" si="101"/>
        <v>0</v>
      </c>
      <c r="J177" s="119">
        <f t="shared" si="102"/>
        <v>0</v>
      </c>
      <c r="K177" s="193">
        <f t="shared" si="103"/>
        <v>0</v>
      </c>
      <c r="L177" s="189"/>
    </row>
    <row r="178" spans="2:12" x14ac:dyDescent="0.25">
      <c r="C178" s="194"/>
      <c r="D178" s="116"/>
      <c r="E178" s="108"/>
      <c r="F178" s="117"/>
      <c r="G178" s="189">
        <f t="shared" si="100"/>
        <v>0</v>
      </c>
      <c r="H178" s="118"/>
      <c r="I178" s="193">
        <f t="shared" si="101"/>
        <v>0</v>
      </c>
      <c r="J178" s="119">
        <f t="shared" si="102"/>
        <v>0</v>
      </c>
      <c r="K178" s="193">
        <f t="shared" si="103"/>
        <v>0</v>
      </c>
      <c r="L178" s="189"/>
    </row>
    <row r="179" spans="2:12" x14ac:dyDescent="0.25">
      <c r="C179" s="194"/>
      <c r="D179" s="116"/>
      <c r="E179" s="108"/>
      <c r="F179" s="117"/>
      <c r="G179" s="189">
        <f t="shared" si="100"/>
        <v>0</v>
      </c>
      <c r="H179" s="118"/>
      <c r="I179" s="193">
        <f t="shared" si="101"/>
        <v>0</v>
      </c>
      <c r="J179" s="119">
        <f t="shared" si="102"/>
        <v>0</v>
      </c>
      <c r="K179" s="193">
        <f t="shared" si="103"/>
        <v>0</v>
      </c>
      <c r="L179" s="189"/>
    </row>
    <row r="180" spans="2:12" x14ac:dyDescent="0.25">
      <c r="B180" s="113"/>
      <c r="C180" s="198"/>
      <c r="D180" s="114"/>
      <c r="E180" s="113"/>
      <c r="F180" s="115" t="s">
        <v>108</v>
      </c>
      <c r="G180" s="190">
        <f>SUM(G172:G179)</f>
        <v>0</v>
      </c>
      <c r="H180" s="112"/>
      <c r="I180" s="190">
        <f>SUM(I172:I179)</f>
        <v>0</v>
      </c>
      <c r="J180" s="112"/>
      <c r="K180" s="190">
        <f>SUM(K172:K179)</f>
        <v>0</v>
      </c>
      <c r="L180" s="190"/>
    </row>
    <row r="181" spans="2:12" x14ac:dyDescent="0.25">
      <c r="B181" s="104" t="s">
        <v>123</v>
      </c>
      <c r="C181" s="196"/>
      <c r="D181" s="106"/>
      <c r="E181" s="105"/>
      <c r="F181" s="107"/>
      <c r="G181" s="106"/>
      <c r="H181" s="105"/>
      <c r="I181" s="106"/>
      <c r="J181" s="105"/>
      <c r="K181" s="106"/>
      <c r="L181" s="106"/>
    </row>
    <row r="182" spans="2:12" x14ac:dyDescent="0.25">
      <c r="C182" s="194"/>
      <c r="D182" s="116"/>
      <c r="E182" s="108"/>
      <c r="F182" s="117"/>
      <c r="G182" s="189">
        <f t="shared" ref="G182:G189" si="104">D182*F182</f>
        <v>0</v>
      </c>
      <c r="H182" s="118"/>
      <c r="I182" s="193">
        <f t="shared" ref="I182:I189" si="105">D182*H182</f>
        <v>0</v>
      </c>
      <c r="J182" s="119">
        <f t="shared" ref="J182:J189" si="106">IF(D182=0,0,K182/D182)</f>
        <v>0</v>
      </c>
      <c r="K182" s="193">
        <f t="shared" ref="K182:K189" si="107">G182+I182</f>
        <v>0</v>
      </c>
      <c r="L182" s="189"/>
    </row>
    <row r="183" spans="2:12" x14ac:dyDescent="0.25">
      <c r="C183" s="194"/>
      <c r="D183" s="116"/>
      <c r="E183" s="108"/>
      <c r="F183" s="117"/>
      <c r="G183" s="189">
        <f t="shared" si="104"/>
        <v>0</v>
      </c>
      <c r="H183" s="118"/>
      <c r="I183" s="193">
        <f t="shared" si="105"/>
        <v>0</v>
      </c>
      <c r="J183" s="119">
        <f t="shared" si="106"/>
        <v>0</v>
      </c>
      <c r="K183" s="193">
        <f t="shared" si="107"/>
        <v>0</v>
      </c>
      <c r="L183" s="189"/>
    </row>
    <row r="184" spans="2:12" x14ac:dyDescent="0.25">
      <c r="C184" s="194"/>
      <c r="D184" s="116"/>
      <c r="E184" s="108"/>
      <c r="F184" s="117"/>
      <c r="G184" s="189">
        <f t="shared" si="104"/>
        <v>0</v>
      </c>
      <c r="H184" s="118"/>
      <c r="I184" s="193">
        <f t="shared" si="105"/>
        <v>0</v>
      </c>
      <c r="J184" s="119">
        <f t="shared" si="106"/>
        <v>0</v>
      </c>
      <c r="K184" s="193">
        <f t="shared" si="107"/>
        <v>0</v>
      </c>
      <c r="L184" s="189"/>
    </row>
    <row r="185" spans="2:12" x14ac:dyDescent="0.25">
      <c r="C185" s="194"/>
      <c r="D185" s="116"/>
      <c r="E185" s="108"/>
      <c r="F185" s="117"/>
      <c r="G185" s="189">
        <f t="shared" si="104"/>
        <v>0</v>
      </c>
      <c r="H185" s="118"/>
      <c r="I185" s="193">
        <f t="shared" si="105"/>
        <v>0</v>
      </c>
      <c r="J185" s="119">
        <f t="shared" si="106"/>
        <v>0</v>
      </c>
      <c r="K185" s="193">
        <f t="shared" si="107"/>
        <v>0</v>
      </c>
      <c r="L185" s="189"/>
    </row>
    <row r="186" spans="2:12" x14ac:dyDescent="0.25">
      <c r="C186" s="194"/>
      <c r="D186" s="116"/>
      <c r="E186" s="108"/>
      <c r="F186" s="117"/>
      <c r="G186" s="189">
        <f t="shared" si="104"/>
        <v>0</v>
      </c>
      <c r="H186" s="118"/>
      <c r="I186" s="193">
        <f t="shared" si="105"/>
        <v>0</v>
      </c>
      <c r="J186" s="119">
        <f t="shared" si="106"/>
        <v>0</v>
      </c>
      <c r="K186" s="193">
        <f t="shared" si="107"/>
        <v>0</v>
      </c>
      <c r="L186" s="189"/>
    </row>
    <row r="187" spans="2:12" x14ac:dyDescent="0.25">
      <c r="C187" s="194"/>
      <c r="D187" s="116"/>
      <c r="E187" s="108"/>
      <c r="F187" s="117"/>
      <c r="G187" s="189">
        <f t="shared" si="104"/>
        <v>0</v>
      </c>
      <c r="H187" s="118"/>
      <c r="I187" s="193">
        <f t="shared" si="105"/>
        <v>0</v>
      </c>
      <c r="J187" s="119">
        <f t="shared" si="106"/>
        <v>0</v>
      </c>
      <c r="K187" s="193">
        <f t="shared" si="107"/>
        <v>0</v>
      </c>
      <c r="L187" s="189"/>
    </row>
    <row r="188" spans="2:12" x14ac:dyDescent="0.25">
      <c r="C188" s="194"/>
      <c r="D188" s="116"/>
      <c r="E188" s="108"/>
      <c r="F188" s="117"/>
      <c r="G188" s="189">
        <f t="shared" si="104"/>
        <v>0</v>
      </c>
      <c r="H188" s="118"/>
      <c r="I188" s="193">
        <f t="shared" si="105"/>
        <v>0</v>
      </c>
      <c r="J188" s="119">
        <f t="shared" si="106"/>
        <v>0</v>
      </c>
      <c r="K188" s="193">
        <f t="shared" si="107"/>
        <v>0</v>
      </c>
      <c r="L188" s="189"/>
    </row>
    <row r="189" spans="2:12" x14ac:dyDescent="0.25">
      <c r="C189" s="194"/>
      <c r="D189" s="116"/>
      <c r="E189" s="108"/>
      <c r="F189" s="117"/>
      <c r="G189" s="189">
        <f t="shared" si="104"/>
        <v>0</v>
      </c>
      <c r="H189" s="118"/>
      <c r="I189" s="193">
        <f t="shared" si="105"/>
        <v>0</v>
      </c>
      <c r="J189" s="119">
        <f t="shared" si="106"/>
        <v>0</v>
      </c>
      <c r="K189" s="193">
        <f t="shared" si="107"/>
        <v>0</v>
      </c>
      <c r="L189" s="189"/>
    </row>
    <row r="190" spans="2:12" x14ac:dyDescent="0.25">
      <c r="B190" s="113"/>
      <c r="C190" s="198"/>
      <c r="D190" s="114"/>
      <c r="E190" s="113"/>
      <c r="F190" s="115" t="s">
        <v>108</v>
      </c>
      <c r="G190" s="190">
        <f>SUM(G182:G189)</f>
        <v>0</v>
      </c>
      <c r="H190" s="112"/>
      <c r="I190" s="190">
        <f>SUM(I182:I189)</f>
        <v>0</v>
      </c>
      <c r="J190" s="112"/>
      <c r="K190" s="190">
        <f>SUM(K182:K189)</f>
        <v>0</v>
      </c>
      <c r="L190" s="190"/>
    </row>
    <row r="191" spans="2:12" x14ac:dyDescent="0.25">
      <c r="B191" s="104" t="s">
        <v>124</v>
      </c>
      <c r="C191" s="196"/>
      <c r="D191" s="106"/>
      <c r="E191" s="105"/>
      <c r="F191" s="107"/>
      <c r="G191" s="106"/>
      <c r="H191" s="105"/>
      <c r="I191" s="106"/>
      <c r="J191" s="105"/>
      <c r="K191" s="106"/>
      <c r="L191" s="106"/>
    </row>
    <row r="192" spans="2:12" x14ac:dyDescent="0.25">
      <c r="C192" s="194"/>
      <c r="D192" s="116"/>
      <c r="E192" s="108"/>
      <c r="F192" s="117"/>
      <c r="G192" s="189">
        <f t="shared" ref="G192:G197" si="108">D192*F192</f>
        <v>0</v>
      </c>
      <c r="H192" s="118"/>
      <c r="I192" s="193">
        <f t="shared" ref="I192:I196" si="109">D192*H192</f>
        <v>0</v>
      </c>
      <c r="J192" s="119">
        <f t="shared" ref="J192:J196" si="110">IF(D192=0,0,K192/D192)</f>
        <v>0</v>
      </c>
      <c r="K192" s="193">
        <f t="shared" ref="K192:K196" si="111">G192+I192</f>
        <v>0</v>
      </c>
      <c r="L192" s="189"/>
    </row>
    <row r="193" spans="2:12" x14ac:dyDescent="0.25">
      <c r="C193" s="194"/>
      <c r="D193" s="116"/>
      <c r="E193" s="108"/>
      <c r="F193" s="117"/>
      <c r="G193" s="189">
        <f t="shared" si="108"/>
        <v>0</v>
      </c>
      <c r="H193" s="118"/>
      <c r="I193" s="193">
        <f t="shared" si="109"/>
        <v>0</v>
      </c>
      <c r="J193" s="119">
        <f t="shared" si="110"/>
        <v>0</v>
      </c>
      <c r="K193" s="193">
        <f t="shared" si="111"/>
        <v>0</v>
      </c>
      <c r="L193" s="189"/>
    </row>
    <row r="194" spans="2:12" x14ac:dyDescent="0.25">
      <c r="C194" s="194"/>
      <c r="D194" s="116"/>
      <c r="E194" s="108"/>
      <c r="F194" s="117"/>
      <c r="G194" s="189">
        <f t="shared" si="108"/>
        <v>0</v>
      </c>
      <c r="H194" s="118"/>
      <c r="I194" s="193">
        <f t="shared" si="109"/>
        <v>0</v>
      </c>
      <c r="J194" s="119">
        <f t="shared" si="110"/>
        <v>0</v>
      </c>
      <c r="K194" s="193">
        <f t="shared" si="111"/>
        <v>0</v>
      </c>
      <c r="L194" s="189"/>
    </row>
    <row r="195" spans="2:12" x14ac:dyDescent="0.25">
      <c r="C195" s="194"/>
      <c r="D195" s="116"/>
      <c r="E195" s="108"/>
      <c r="F195" s="117"/>
      <c r="G195" s="189">
        <f t="shared" si="108"/>
        <v>0</v>
      </c>
      <c r="H195" s="118"/>
      <c r="I195" s="193">
        <f t="shared" si="109"/>
        <v>0</v>
      </c>
      <c r="J195" s="119">
        <f t="shared" si="110"/>
        <v>0</v>
      </c>
      <c r="K195" s="193">
        <f t="shared" si="111"/>
        <v>0</v>
      </c>
      <c r="L195" s="189"/>
    </row>
    <row r="196" spans="2:12" x14ac:dyDescent="0.25">
      <c r="C196" s="194"/>
      <c r="D196" s="116"/>
      <c r="E196" s="108"/>
      <c r="F196" s="117"/>
      <c r="G196" s="189">
        <f t="shared" si="108"/>
        <v>0</v>
      </c>
      <c r="H196" s="118"/>
      <c r="I196" s="193">
        <f t="shared" si="109"/>
        <v>0</v>
      </c>
      <c r="J196" s="119">
        <f t="shared" si="110"/>
        <v>0</v>
      </c>
      <c r="K196" s="193">
        <f t="shared" si="111"/>
        <v>0</v>
      </c>
      <c r="L196" s="189"/>
    </row>
    <row r="197" spans="2:12" x14ac:dyDescent="0.25">
      <c r="C197" s="194"/>
      <c r="D197" s="116"/>
      <c r="E197" s="108"/>
      <c r="F197" s="117"/>
      <c r="G197" s="189">
        <f t="shared" si="108"/>
        <v>0</v>
      </c>
      <c r="H197" s="118"/>
      <c r="I197" s="193">
        <f>D197*H197</f>
        <v>0</v>
      </c>
      <c r="J197" s="119">
        <f>IF(D197=0,0,K197/D197)</f>
        <v>0</v>
      </c>
      <c r="K197" s="193">
        <f>G197+I197</f>
        <v>0</v>
      </c>
      <c r="L197" s="189"/>
    </row>
    <row r="198" spans="2:12" x14ac:dyDescent="0.25">
      <c r="C198" s="194"/>
      <c r="D198" s="116"/>
      <c r="E198" s="108"/>
      <c r="F198" s="117"/>
      <c r="G198" s="189">
        <f>D198*F198</f>
        <v>0</v>
      </c>
      <c r="H198" s="118"/>
      <c r="I198" s="193">
        <f>D198*H198</f>
        <v>0</v>
      </c>
      <c r="J198" s="119">
        <f>IF(D198=0,0,K198/D198)</f>
        <v>0</v>
      </c>
      <c r="K198" s="193">
        <f>G198+I198</f>
        <v>0</v>
      </c>
      <c r="L198" s="189"/>
    </row>
    <row r="199" spans="2:12" x14ac:dyDescent="0.25">
      <c r="C199" s="194"/>
      <c r="D199" s="116"/>
      <c r="E199" s="108"/>
      <c r="F199" s="117"/>
      <c r="G199" s="189">
        <f t="shared" ref="G199" si="112">D199*F199</f>
        <v>0</v>
      </c>
      <c r="H199" s="118"/>
      <c r="I199" s="193">
        <f t="shared" ref="I199" si="113">D199*H199</f>
        <v>0</v>
      </c>
      <c r="J199" s="119">
        <f t="shared" ref="J199" si="114">IF(D199=0,0,K199/D199)</f>
        <v>0</v>
      </c>
      <c r="K199" s="193">
        <f t="shared" ref="K199" si="115">G199+I199</f>
        <v>0</v>
      </c>
      <c r="L199" s="189"/>
    </row>
    <row r="200" spans="2:12" x14ac:dyDescent="0.25">
      <c r="B200" s="113"/>
      <c r="C200" s="198"/>
      <c r="D200" s="114"/>
      <c r="E200" s="113"/>
      <c r="F200" s="115" t="s">
        <v>108</v>
      </c>
      <c r="G200" s="190">
        <f>SUM(G192:G199)</f>
        <v>0</v>
      </c>
      <c r="H200" s="112"/>
      <c r="I200" s="190">
        <f>SUM(I192:I199)</f>
        <v>0</v>
      </c>
      <c r="J200" s="112"/>
      <c r="K200" s="190">
        <f>SUM(K192:K199)</f>
        <v>0</v>
      </c>
      <c r="L200" s="190"/>
    </row>
    <row r="201" spans="2:12" x14ac:dyDescent="0.25">
      <c r="B201" s="104" t="s">
        <v>125</v>
      </c>
      <c r="C201" s="196"/>
      <c r="D201" s="106"/>
      <c r="E201" s="105"/>
      <c r="F201" s="107"/>
      <c r="G201" s="106"/>
      <c r="H201" s="105"/>
      <c r="I201" s="106"/>
      <c r="J201" s="105"/>
      <c r="K201" s="106"/>
      <c r="L201" s="106"/>
    </row>
    <row r="202" spans="2:12" x14ac:dyDescent="0.25">
      <c r="C202" s="194"/>
      <c r="D202" s="116"/>
      <c r="E202" s="108"/>
      <c r="F202" s="117"/>
      <c r="G202" s="189">
        <f t="shared" ref="G202:G209" si="116">D202*F202</f>
        <v>0</v>
      </c>
      <c r="H202" s="118"/>
      <c r="I202" s="193">
        <f t="shared" ref="I202:I209" si="117">D202*H202</f>
        <v>0</v>
      </c>
      <c r="J202" s="119">
        <f t="shared" ref="J202:J209" si="118">IF(D202=0,0,K202/D202)</f>
        <v>0</v>
      </c>
      <c r="K202" s="193">
        <f t="shared" ref="K202:K209" si="119">G202+I202</f>
        <v>0</v>
      </c>
      <c r="L202" s="189"/>
    </row>
    <row r="203" spans="2:12" x14ac:dyDescent="0.25">
      <c r="C203" s="194"/>
      <c r="D203" s="116"/>
      <c r="E203" s="108"/>
      <c r="F203" s="117"/>
      <c r="G203" s="189">
        <f t="shared" si="116"/>
        <v>0</v>
      </c>
      <c r="H203" s="118"/>
      <c r="I203" s="193">
        <f t="shared" si="117"/>
        <v>0</v>
      </c>
      <c r="J203" s="119">
        <f t="shared" si="118"/>
        <v>0</v>
      </c>
      <c r="K203" s="193">
        <f t="shared" si="119"/>
        <v>0</v>
      </c>
      <c r="L203" s="189"/>
    </row>
    <row r="204" spans="2:12" x14ac:dyDescent="0.25">
      <c r="C204" s="194"/>
      <c r="D204" s="116"/>
      <c r="E204" s="108"/>
      <c r="F204" s="117"/>
      <c r="G204" s="189">
        <f t="shared" si="116"/>
        <v>0</v>
      </c>
      <c r="H204" s="118"/>
      <c r="I204" s="193">
        <f t="shared" si="117"/>
        <v>0</v>
      </c>
      <c r="J204" s="119">
        <f t="shared" si="118"/>
        <v>0</v>
      </c>
      <c r="K204" s="193">
        <f t="shared" si="119"/>
        <v>0</v>
      </c>
      <c r="L204" s="189"/>
    </row>
    <row r="205" spans="2:12" x14ac:dyDescent="0.25">
      <c r="C205" s="194"/>
      <c r="D205" s="116"/>
      <c r="E205" s="108"/>
      <c r="F205" s="117"/>
      <c r="G205" s="189">
        <f t="shared" si="116"/>
        <v>0</v>
      </c>
      <c r="H205" s="118"/>
      <c r="I205" s="193">
        <f t="shared" si="117"/>
        <v>0</v>
      </c>
      <c r="J205" s="119">
        <f t="shared" si="118"/>
        <v>0</v>
      </c>
      <c r="K205" s="193">
        <f t="shared" si="119"/>
        <v>0</v>
      </c>
      <c r="L205" s="189"/>
    </row>
    <row r="206" spans="2:12" x14ac:dyDescent="0.25">
      <c r="C206" s="194"/>
      <c r="D206" s="116"/>
      <c r="E206" s="108"/>
      <c r="F206" s="117"/>
      <c r="G206" s="189">
        <f t="shared" si="116"/>
        <v>0</v>
      </c>
      <c r="H206" s="118"/>
      <c r="I206" s="193">
        <f t="shared" si="117"/>
        <v>0</v>
      </c>
      <c r="J206" s="119">
        <f t="shared" si="118"/>
        <v>0</v>
      </c>
      <c r="K206" s="193">
        <f t="shared" si="119"/>
        <v>0</v>
      </c>
      <c r="L206" s="189"/>
    </row>
    <row r="207" spans="2:12" x14ac:dyDescent="0.25">
      <c r="C207" s="194"/>
      <c r="D207" s="116"/>
      <c r="E207" s="108"/>
      <c r="F207" s="117"/>
      <c r="G207" s="189">
        <f t="shared" si="116"/>
        <v>0</v>
      </c>
      <c r="H207" s="118"/>
      <c r="I207" s="193">
        <f t="shared" si="117"/>
        <v>0</v>
      </c>
      <c r="J207" s="119">
        <f t="shared" si="118"/>
        <v>0</v>
      </c>
      <c r="K207" s="193">
        <f t="shared" si="119"/>
        <v>0</v>
      </c>
      <c r="L207" s="189"/>
    </row>
    <row r="208" spans="2:12" x14ac:dyDescent="0.25">
      <c r="C208" s="194"/>
      <c r="D208" s="116"/>
      <c r="E208" s="108"/>
      <c r="F208" s="117"/>
      <c r="G208" s="189">
        <f t="shared" si="116"/>
        <v>0</v>
      </c>
      <c r="H208" s="118"/>
      <c r="I208" s="193">
        <f t="shared" si="117"/>
        <v>0</v>
      </c>
      <c r="J208" s="119">
        <f t="shared" si="118"/>
        <v>0</v>
      </c>
      <c r="K208" s="193">
        <f t="shared" si="119"/>
        <v>0</v>
      </c>
      <c r="L208" s="189"/>
    </row>
    <row r="209" spans="2:12" x14ac:dyDescent="0.25">
      <c r="C209" s="194"/>
      <c r="D209" s="116"/>
      <c r="E209" s="108"/>
      <c r="F209" s="117"/>
      <c r="G209" s="189">
        <f t="shared" si="116"/>
        <v>0</v>
      </c>
      <c r="H209" s="118"/>
      <c r="I209" s="193">
        <f t="shared" si="117"/>
        <v>0</v>
      </c>
      <c r="J209" s="119">
        <f t="shared" si="118"/>
        <v>0</v>
      </c>
      <c r="K209" s="193">
        <f t="shared" si="119"/>
        <v>0</v>
      </c>
      <c r="L209" s="189"/>
    </row>
    <row r="210" spans="2:12" x14ac:dyDescent="0.25">
      <c r="B210" s="113"/>
      <c r="C210" s="198"/>
      <c r="D210" s="114"/>
      <c r="E210" s="113"/>
      <c r="F210" s="115" t="s">
        <v>108</v>
      </c>
      <c r="G210" s="190">
        <f>SUM(G202:G209)</f>
        <v>0</v>
      </c>
      <c r="H210" s="112"/>
      <c r="I210" s="190">
        <f>SUM(I202:I209)</f>
        <v>0</v>
      </c>
      <c r="J210" s="112"/>
      <c r="K210" s="190">
        <f>SUM(K202:K209)</f>
        <v>0</v>
      </c>
      <c r="L210" s="190"/>
    </row>
    <row r="211" spans="2:12" x14ac:dyDescent="0.25">
      <c r="B211" s="104" t="s">
        <v>126</v>
      </c>
      <c r="C211" s="196"/>
      <c r="D211" s="106"/>
      <c r="E211" s="105"/>
      <c r="F211" s="107"/>
      <c r="G211" s="106"/>
      <c r="H211" s="105"/>
      <c r="I211" s="106"/>
      <c r="J211" s="105"/>
      <c r="K211" s="106"/>
      <c r="L211" s="106"/>
    </row>
    <row r="212" spans="2:12" x14ac:dyDescent="0.25">
      <c r="C212" s="194"/>
      <c r="D212" s="116"/>
      <c r="E212" s="108"/>
      <c r="F212" s="117"/>
      <c r="G212" s="189">
        <f t="shared" ref="G212:G219" si="120">D212*F212</f>
        <v>0</v>
      </c>
      <c r="H212" s="118"/>
      <c r="I212" s="193">
        <f t="shared" ref="I212:I219" si="121">D212*H212</f>
        <v>0</v>
      </c>
      <c r="J212" s="119">
        <f t="shared" ref="J212:J219" si="122">IF(D212=0,0,K212/D212)</f>
        <v>0</v>
      </c>
      <c r="K212" s="193">
        <f t="shared" ref="K212:K219" si="123">G212+I212</f>
        <v>0</v>
      </c>
      <c r="L212" s="189"/>
    </row>
    <row r="213" spans="2:12" x14ac:dyDescent="0.25">
      <c r="C213" s="194"/>
      <c r="D213" s="116"/>
      <c r="E213" s="108"/>
      <c r="F213" s="117"/>
      <c r="G213" s="189">
        <f t="shared" si="120"/>
        <v>0</v>
      </c>
      <c r="H213" s="118"/>
      <c r="I213" s="193">
        <f t="shared" si="121"/>
        <v>0</v>
      </c>
      <c r="J213" s="119">
        <f t="shared" si="122"/>
        <v>0</v>
      </c>
      <c r="K213" s="193">
        <f t="shared" si="123"/>
        <v>0</v>
      </c>
      <c r="L213" s="189"/>
    </row>
    <row r="214" spans="2:12" x14ac:dyDescent="0.25">
      <c r="C214" s="194"/>
      <c r="D214" s="116"/>
      <c r="E214" s="108"/>
      <c r="F214" s="117"/>
      <c r="G214" s="189">
        <f t="shared" si="120"/>
        <v>0</v>
      </c>
      <c r="H214" s="118"/>
      <c r="I214" s="193">
        <f t="shared" si="121"/>
        <v>0</v>
      </c>
      <c r="J214" s="119">
        <f t="shared" si="122"/>
        <v>0</v>
      </c>
      <c r="K214" s="193">
        <f t="shared" si="123"/>
        <v>0</v>
      </c>
      <c r="L214" s="189"/>
    </row>
    <row r="215" spans="2:12" x14ac:dyDescent="0.25">
      <c r="C215" s="194"/>
      <c r="D215" s="116"/>
      <c r="E215" s="108"/>
      <c r="F215" s="117"/>
      <c r="G215" s="189">
        <f t="shared" si="120"/>
        <v>0</v>
      </c>
      <c r="H215" s="118"/>
      <c r="I215" s="193">
        <f t="shared" si="121"/>
        <v>0</v>
      </c>
      <c r="J215" s="119">
        <f t="shared" si="122"/>
        <v>0</v>
      </c>
      <c r="K215" s="193">
        <f t="shared" si="123"/>
        <v>0</v>
      </c>
      <c r="L215" s="189"/>
    </row>
    <row r="216" spans="2:12" x14ac:dyDescent="0.25">
      <c r="C216" s="194"/>
      <c r="D216" s="116"/>
      <c r="E216" s="108"/>
      <c r="F216" s="117"/>
      <c r="G216" s="189">
        <f t="shared" si="120"/>
        <v>0</v>
      </c>
      <c r="H216" s="118"/>
      <c r="I216" s="193">
        <f t="shared" si="121"/>
        <v>0</v>
      </c>
      <c r="J216" s="119">
        <f t="shared" si="122"/>
        <v>0</v>
      </c>
      <c r="K216" s="193">
        <f t="shared" si="123"/>
        <v>0</v>
      </c>
      <c r="L216" s="189"/>
    </row>
    <row r="217" spans="2:12" x14ac:dyDescent="0.25">
      <c r="C217" s="194"/>
      <c r="D217" s="116"/>
      <c r="E217" s="108"/>
      <c r="F217" s="117"/>
      <c r="G217" s="189">
        <f t="shared" si="120"/>
        <v>0</v>
      </c>
      <c r="H217" s="118"/>
      <c r="I217" s="193">
        <f t="shared" si="121"/>
        <v>0</v>
      </c>
      <c r="J217" s="119">
        <f t="shared" si="122"/>
        <v>0</v>
      </c>
      <c r="K217" s="193">
        <f t="shared" si="123"/>
        <v>0</v>
      </c>
      <c r="L217" s="189"/>
    </row>
    <row r="218" spans="2:12" x14ac:dyDescent="0.25">
      <c r="C218" s="194"/>
      <c r="D218" s="116"/>
      <c r="E218" s="108"/>
      <c r="F218" s="117"/>
      <c r="G218" s="189">
        <f t="shared" si="120"/>
        <v>0</v>
      </c>
      <c r="H218" s="118"/>
      <c r="I218" s="193">
        <f t="shared" si="121"/>
        <v>0</v>
      </c>
      <c r="J218" s="119">
        <f t="shared" si="122"/>
        <v>0</v>
      </c>
      <c r="K218" s="193">
        <f t="shared" si="123"/>
        <v>0</v>
      </c>
      <c r="L218" s="189"/>
    </row>
    <row r="219" spans="2:12" x14ac:dyDescent="0.25">
      <c r="C219" s="194"/>
      <c r="D219" s="116"/>
      <c r="E219" s="108"/>
      <c r="F219" s="117"/>
      <c r="G219" s="189">
        <f t="shared" si="120"/>
        <v>0</v>
      </c>
      <c r="H219" s="118"/>
      <c r="I219" s="193">
        <f t="shared" si="121"/>
        <v>0</v>
      </c>
      <c r="J219" s="119">
        <f t="shared" si="122"/>
        <v>0</v>
      </c>
      <c r="K219" s="193">
        <f t="shared" si="123"/>
        <v>0</v>
      </c>
      <c r="L219" s="189"/>
    </row>
    <row r="220" spans="2:12" x14ac:dyDescent="0.25">
      <c r="B220" s="113"/>
      <c r="C220" s="198"/>
      <c r="D220" s="114"/>
      <c r="E220" s="113"/>
      <c r="F220" s="115" t="s">
        <v>108</v>
      </c>
      <c r="G220" s="190">
        <f>SUM(G212:G219)</f>
        <v>0</v>
      </c>
      <c r="H220" s="112"/>
      <c r="I220" s="190">
        <f>SUM(I212:I219)</f>
        <v>0</v>
      </c>
      <c r="J220" s="112"/>
      <c r="K220" s="190">
        <f>SUM(K212:K219)</f>
        <v>0</v>
      </c>
      <c r="L220" s="190"/>
    </row>
    <row r="221" spans="2:12" x14ac:dyDescent="0.25">
      <c r="B221" s="104" t="s">
        <v>127</v>
      </c>
      <c r="C221" s="196"/>
      <c r="D221" s="106"/>
      <c r="E221" s="105"/>
      <c r="F221" s="107"/>
      <c r="G221" s="106"/>
      <c r="H221" s="105"/>
      <c r="I221" s="106"/>
      <c r="J221" s="105"/>
      <c r="K221" s="106"/>
      <c r="L221" s="106"/>
    </row>
    <row r="222" spans="2:12" x14ac:dyDescent="0.25">
      <c r="C222" s="194"/>
      <c r="D222" s="116"/>
      <c r="E222" s="108"/>
      <c r="F222" s="117"/>
      <c r="G222" s="189">
        <f t="shared" ref="G222:G229" si="124">D222*F222</f>
        <v>0</v>
      </c>
      <c r="H222" s="118"/>
      <c r="I222" s="193">
        <f t="shared" ref="I222:I229" si="125">D222*H222</f>
        <v>0</v>
      </c>
      <c r="J222" s="119">
        <f t="shared" ref="J222:J229" si="126">IF(D222=0,0,K222/D222)</f>
        <v>0</v>
      </c>
      <c r="K222" s="193">
        <f t="shared" ref="K222:K229" si="127">G222+I222</f>
        <v>0</v>
      </c>
      <c r="L222" s="189"/>
    </row>
    <row r="223" spans="2:12" x14ac:dyDescent="0.25">
      <c r="C223" s="194"/>
      <c r="D223" s="116"/>
      <c r="E223" s="108"/>
      <c r="F223" s="117"/>
      <c r="G223" s="189">
        <f t="shared" si="124"/>
        <v>0</v>
      </c>
      <c r="H223" s="118"/>
      <c r="I223" s="193">
        <f t="shared" si="125"/>
        <v>0</v>
      </c>
      <c r="J223" s="119">
        <f t="shared" si="126"/>
        <v>0</v>
      </c>
      <c r="K223" s="193">
        <f t="shared" si="127"/>
        <v>0</v>
      </c>
      <c r="L223" s="189"/>
    </row>
    <row r="224" spans="2:12" x14ac:dyDescent="0.25">
      <c r="C224" s="194"/>
      <c r="D224" s="116"/>
      <c r="E224" s="108"/>
      <c r="F224" s="117"/>
      <c r="G224" s="189">
        <f t="shared" si="124"/>
        <v>0</v>
      </c>
      <c r="H224" s="118"/>
      <c r="I224" s="193">
        <f t="shared" si="125"/>
        <v>0</v>
      </c>
      <c r="J224" s="119">
        <f t="shared" si="126"/>
        <v>0</v>
      </c>
      <c r="K224" s="193">
        <f t="shared" si="127"/>
        <v>0</v>
      </c>
      <c r="L224" s="189"/>
    </row>
    <row r="225" spans="2:12" x14ac:dyDescent="0.25">
      <c r="C225" s="194"/>
      <c r="D225" s="116"/>
      <c r="E225" s="108"/>
      <c r="F225" s="117"/>
      <c r="G225" s="189">
        <f t="shared" si="124"/>
        <v>0</v>
      </c>
      <c r="H225" s="118"/>
      <c r="I225" s="193">
        <f t="shared" si="125"/>
        <v>0</v>
      </c>
      <c r="J225" s="119">
        <f t="shared" si="126"/>
        <v>0</v>
      </c>
      <c r="K225" s="193">
        <f t="shared" si="127"/>
        <v>0</v>
      </c>
      <c r="L225" s="189"/>
    </row>
    <row r="226" spans="2:12" x14ac:dyDescent="0.25">
      <c r="C226" s="194"/>
      <c r="D226" s="116"/>
      <c r="E226" s="108"/>
      <c r="F226" s="117"/>
      <c r="G226" s="189">
        <f t="shared" si="124"/>
        <v>0</v>
      </c>
      <c r="H226" s="118"/>
      <c r="I226" s="193">
        <f t="shared" si="125"/>
        <v>0</v>
      </c>
      <c r="J226" s="119">
        <f t="shared" si="126"/>
        <v>0</v>
      </c>
      <c r="K226" s="193">
        <f t="shared" si="127"/>
        <v>0</v>
      </c>
      <c r="L226" s="189"/>
    </row>
    <row r="227" spans="2:12" x14ac:dyDescent="0.25">
      <c r="C227" s="194"/>
      <c r="D227" s="116"/>
      <c r="E227" s="108"/>
      <c r="F227" s="117"/>
      <c r="G227" s="189">
        <f t="shared" si="124"/>
        <v>0</v>
      </c>
      <c r="H227" s="118"/>
      <c r="I227" s="193">
        <f t="shared" si="125"/>
        <v>0</v>
      </c>
      <c r="J227" s="119">
        <f t="shared" si="126"/>
        <v>0</v>
      </c>
      <c r="K227" s="193">
        <f t="shared" si="127"/>
        <v>0</v>
      </c>
      <c r="L227" s="189"/>
    </row>
    <row r="228" spans="2:12" x14ac:dyDescent="0.25">
      <c r="C228" s="194"/>
      <c r="D228" s="116"/>
      <c r="E228" s="108"/>
      <c r="F228" s="117"/>
      <c r="G228" s="189">
        <f t="shared" si="124"/>
        <v>0</v>
      </c>
      <c r="H228" s="118"/>
      <c r="I228" s="193">
        <f t="shared" si="125"/>
        <v>0</v>
      </c>
      <c r="J228" s="119">
        <f t="shared" si="126"/>
        <v>0</v>
      </c>
      <c r="K228" s="193">
        <f t="shared" si="127"/>
        <v>0</v>
      </c>
      <c r="L228" s="189"/>
    </row>
    <row r="229" spans="2:12" x14ac:dyDescent="0.25">
      <c r="C229" s="194"/>
      <c r="D229" s="116"/>
      <c r="E229" s="108"/>
      <c r="F229" s="117"/>
      <c r="G229" s="189">
        <f t="shared" si="124"/>
        <v>0</v>
      </c>
      <c r="H229" s="118"/>
      <c r="I229" s="193">
        <f t="shared" si="125"/>
        <v>0</v>
      </c>
      <c r="J229" s="119">
        <f t="shared" si="126"/>
        <v>0</v>
      </c>
      <c r="K229" s="193">
        <f t="shared" si="127"/>
        <v>0</v>
      </c>
      <c r="L229" s="189"/>
    </row>
    <row r="230" spans="2:12" x14ac:dyDescent="0.25">
      <c r="B230" s="113"/>
      <c r="C230" s="198"/>
      <c r="D230" s="114"/>
      <c r="E230" s="113"/>
      <c r="F230" s="115" t="s">
        <v>108</v>
      </c>
      <c r="G230" s="190">
        <f>SUM(G222:G229)</f>
        <v>0</v>
      </c>
      <c r="H230" s="112"/>
      <c r="I230" s="190">
        <f>SUM(I222:I229)</f>
        <v>0</v>
      </c>
      <c r="J230" s="112"/>
      <c r="K230" s="190">
        <f>SUM(K222:K229)</f>
        <v>0</v>
      </c>
      <c r="L230" s="190"/>
    </row>
    <row r="231" spans="2:12" x14ac:dyDescent="0.25">
      <c r="B231" s="104" t="s">
        <v>128</v>
      </c>
      <c r="C231" s="196"/>
      <c r="D231" s="106"/>
      <c r="E231" s="105"/>
      <c r="F231" s="107"/>
      <c r="G231" s="106"/>
      <c r="H231" s="105"/>
      <c r="I231" s="106"/>
      <c r="J231" s="105"/>
      <c r="K231" s="106"/>
      <c r="L231" s="106"/>
    </row>
    <row r="232" spans="2:12" x14ac:dyDescent="0.25">
      <c r="C232" s="194"/>
      <c r="D232" s="116"/>
      <c r="E232" s="108"/>
      <c r="F232" s="117"/>
      <c r="G232" s="189">
        <f t="shared" ref="G232:G239" si="128">D232*F232</f>
        <v>0</v>
      </c>
      <c r="H232" s="118"/>
      <c r="I232" s="193">
        <f t="shared" ref="I232:I239" si="129">D232*H232</f>
        <v>0</v>
      </c>
      <c r="J232" s="119">
        <f t="shared" ref="J232:J239" si="130">IF(D232=0,0,K232/D232)</f>
        <v>0</v>
      </c>
      <c r="K232" s="193">
        <f t="shared" ref="K232:K239" si="131">G232+I232</f>
        <v>0</v>
      </c>
      <c r="L232" s="189"/>
    </row>
    <row r="233" spans="2:12" x14ac:dyDescent="0.25">
      <c r="C233" s="194"/>
      <c r="D233" s="116"/>
      <c r="E233" s="108"/>
      <c r="F233" s="117"/>
      <c r="G233" s="189">
        <f t="shared" si="128"/>
        <v>0</v>
      </c>
      <c r="H233" s="118"/>
      <c r="I233" s="193">
        <f t="shared" si="129"/>
        <v>0</v>
      </c>
      <c r="J233" s="119">
        <f t="shared" si="130"/>
        <v>0</v>
      </c>
      <c r="K233" s="193">
        <f t="shared" si="131"/>
        <v>0</v>
      </c>
      <c r="L233" s="189"/>
    </row>
    <row r="234" spans="2:12" x14ac:dyDescent="0.25">
      <c r="C234" s="194"/>
      <c r="D234" s="116"/>
      <c r="E234" s="108"/>
      <c r="F234" s="117"/>
      <c r="G234" s="189">
        <f t="shared" si="128"/>
        <v>0</v>
      </c>
      <c r="H234" s="118"/>
      <c r="I234" s="193">
        <f t="shared" si="129"/>
        <v>0</v>
      </c>
      <c r="J234" s="119">
        <f t="shared" si="130"/>
        <v>0</v>
      </c>
      <c r="K234" s="193">
        <f t="shared" si="131"/>
        <v>0</v>
      </c>
      <c r="L234" s="189"/>
    </row>
    <row r="235" spans="2:12" x14ac:dyDescent="0.25">
      <c r="C235" s="194"/>
      <c r="D235" s="116"/>
      <c r="E235" s="108"/>
      <c r="F235" s="117"/>
      <c r="G235" s="189">
        <f t="shared" si="128"/>
        <v>0</v>
      </c>
      <c r="H235" s="118"/>
      <c r="I235" s="193">
        <f t="shared" si="129"/>
        <v>0</v>
      </c>
      <c r="J235" s="119">
        <f t="shared" si="130"/>
        <v>0</v>
      </c>
      <c r="K235" s="193">
        <f t="shared" si="131"/>
        <v>0</v>
      </c>
      <c r="L235" s="189"/>
    </row>
    <row r="236" spans="2:12" x14ac:dyDescent="0.25">
      <c r="C236" s="194"/>
      <c r="D236" s="116"/>
      <c r="E236" s="108"/>
      <c r="F236" s="117"/>
      <c r="G236" s="189">
        <f t="shared" si="128"/>
        <v>0</v>
      </c>
      <c r="H236" s="118"/>
      <c r="I236" s="193">
        <f t="shared" si="129"/>
        <v>0</v>
      </c>
      <c r="J236" s="119">
        <f t="shared" si="130"/>
        <v>0</v>
      </c>
      <c r="K236" s="193">
        <f t="shared" si="131"/>
        <v>0</v>
      </c>
      <c r="L236" s="189"/>
    </row>
    <row r="237" spans="2:12" x14ac:dyDescent="0.25">
      <c r="C237" s="194"/>
      <c r="D237" s="116"/>
      <c r="E237" s="108"/>
      <c r="F237" s="117"/>
      <c r="G237" s="189">
        <f t="shared" si="128"/>
        <v>0</v>
      </c>
      <c r="H237" s="118"/>
      <c r="I237" s="193">
        <f t="shared" si="129"/>
        <v>0</v>
      </c>
      <c r="J237" s="119">
        <f t="shared" si="130"/>
        <v>0</v>
      </c>
      <c r="K237" s="193">
        <f t="shared" si="131"/>
        <v>0</v>
      </c>
      <c r="L237" s="189"/>
    </row>
    <row r="238" spans="2:12" x14ac:dyDescent="0.25">
      <c r="C238" s="194"/>
      <c r="D238" s="116"/>
      <c r="E238" s="108"/>
      <c r="F238" s="117"/>
      <c r="G238" s="189">
        <f t="shared" si="128"/>
        <v>0</v>
      </c>
      <c r="H238" s="118"/>
      <c r="I238" s="193">
        <f t="shared" si="129"/>
        <v>0</v>
      </c>
      <c r="J238" s="119">
        <f t="shared" si="130"/>
        <v>0</v>
      </c>
      <c r="K238" s="193">
        <f t="shared" si="131"/>
        <v>0</v>
      </c>
      <c r="L238" s="189"/>
    </row>
    <row r="239" spans="2:12" x14ac:dyDescent="0.25">
      <c r="C239" s="194"/>
      <c r="D239" s="116"/>
      <c r="E239" s="108"/>
      <c r="F239" s="117"/>
      <c r="G239" s="189">
        <f t="shared" si="128"/>
        <v>0</v>
      </c>
      <c r="H239" s="118"/>
      <c r="I239" s="193">
        <f t="shared" si="129"/>
        <v>0</v>
      </c>
      <c r="J239" s="119">
        <f t="shared" si="130"/>
        <v>0</v>
      </c>
      <c r="K239" s="193">
        <f t="shared" si="131"/>
        <v>0</v>
      </c>
      <c r="L239" s="189"/>
    </row>
    <row r="240" spans="2:12" x14ac:dyDescent="0.25">
      <c r="B240" s="113"/>
      <c r="C240" s="198"/>
      <c r="D240" s="114"/>
      <c r="E240" s="113"/>
      <c r="F240" s="115" t="s">
        <v>108</v>
      </c>
      <c r="G240" s="190">
        <f>SUM(G232:G239)</f>
        <v>0</v>
      </c>
      <c r="H240" s="112"/>
      <c r="I240" s="190">
        <f>SUM(I232:I239)</f>
        <v>0</v>
      </c>
      <c r="J240" s="112"/>
      <c r="K240" s="190">
        <f>SUM(K232:K239)</f>
        <v>0</v>
      </c>
      <c r="L240" s="190"/>
    </row>
    <row r="241" spans="2:12" x14ac:dyDescent="0.25">
      <c r="B241" s="104" t="s">
        <v>129</v>
      </c>
      <c r="C241" s="196"/>
      <c r="D241" s="106"/>
      <c r="E241" s="105"/>
      <c r="F241" s="107"/>
      <c r="G241" s="106"/>
      <c r="H241" s="105"/>
      <c r="I241" s="106"/>
      <c r="J241" s="105"/>
      <c r="K241" s="106"/>
      <c r="L241" s="106"/>
    </row>
    <row r="242" spans="2:12" x14ac:dyDescent="0.25">
      <c r="C242" s="194"/>
      <c r="D242" s="116"/>
      <c r="E242" s="108"/>
      <c r="F242" s="117"/>
      <c r="G242" s="189">
        <f t="shared" ref="G242:G249" si="132">D242*F242</f>
        <v>0</v>
      </c>
      <c r="H242" s="118"/>
      <c r="I242" s="193">
        <f t="shared" ref="I242:I249" si="133">D242*H242</f>
        <v>0</v>
      </c>
      <c r="J242" s="119">
        <f t="shared" ref="J242:J249" si="134">IF(D242=0,0,K242/D242)</f>
        <v>0</v>
      </c>
      <c r="K242" s="193">
        <f t="shared" ref="K242:K249" si="135">G242+I242</f>
        <v>0</v>
      </c>
      <c r="L242" s="189"/>
    </row>
    <row r="243" spans="2:12" x14ac:dyDescent="0.25">
      <c r="C243" s="194"/>
      <c r="D243" s="116"/>
      <c r="E243" s="108"/>
      <c r="F243" s="117"/>
      <c r="G243" s="189">
        <f t="shared" si="132"/>
        <v>0</v>
      </c>
      <c r="H243" s="118"/>
      <c r="I243" s="193">
        <f t="shared" si="133"/>
        <v>0</v>
      </c>
      <c r="J243" s="119">
        <f t="shared" si="134"/>
        <v>0</v>
      </c>
      <c r="K243" s="193">
        <f t="shared" si="135"/>
        <v>0</v>
      </c>
      <c r="L243" s="189"/>
    </row>
    <row r="244" spans="2:12" x14ac:dyDescent="0.25">
      <c r="C244" s="194"/>
      <c r="D244" s="116"/>
      <c r="E244" s="108"/>
      <c r="F244" s="117"/>
      <c r="G244" s="189">
        <f t="shared" si="132"/>
        <v>0</v>
      </c>
      <c r="H244" s="118"/>
      <c r="I244" s="193">
        <f t="shared" si="133"/>
        <v>0</v>
      </c>
      <c r="J244" s="119">
        <f t="shared" si="134"/>
        <v>0</v>
      </c>
      <c r="K244" s="193">
        <f t="shared" si="135"/>
        <v>0</v>
      </c>
      <c r="L244" s="189"/>
    </row>
    <row r="245" spans="2:12" x14ac:dyDescent="0.25">
      <c r="C245" s="194"/>
      <c r="D245" s="116"/>
      <c r="E245" s="108"/>
      <c r="F245" s="117"/>
      <c r="G245" s="189">
        <f t="shared" si="132"/>
        <v>0</v>
      </c>
      <c r="H245" s="118"/>
      <c r="I245" s="193">
        <f t="shared" si="133"/>
        <v>0</v>
      </c>
      <c r="J245" s="119">
        <f t="shared" si="134"/>
        <v>0</v>
      </c>
      <c r="K245" s="193">
        <f t="shared" si="135"/>
        <v>0</v>
      </c>
      <c r="L245" s="189"/>
    </row>
    <row r="246" spans="2:12" x14ac:dyDescent="0.25">
      <c r="C246" s="194"/>
      <c r="D246" s="116"/>
      <c r="E246" s="108"/>
      <c r="F246" s="117"/>
      <c r="G246" s="189">
        <f t="shared" si="132"/>
        <v>0</v>
      </c>
      <c r="H246" s="118"/>
      <c r="I246" s="193">
        <f t="shared" si="133"/>
        <v>0</v>
      </c>
      <c r="J246" s="119">
        <f t="shared" si="134"/>
        <v>0</v>
      </c>
      <c r="K246" s="193">
        <f t="shared" si="135"/>
        <v>0</v>
      </c>
      <c r="L246" s="189"/>
    </row>
    <row r="247" spans="2:12" x14ac:dyDescent="0.25">
      <c r="C247" s="194"/>
      <c r="D247" s="116"/>
      <c r="E247" s="108"/>
      <c r="F247" s="117"/>
      <c r="G247" s="189">
        <f t="shared" si="132"/>
        <v>0</v>
      </c>
      <c r="H247" s="118"/>
      <c r="I247" s="193">
        <f t="shared" si="133"/>
        <v>0</v>
      </c>
      <c r="J247" s="119">
        <f t="shared" si="134"/>
        <v>0</v>
      </c>
      <c r="K247" s="193">
        <f t="shared" si="135"/>
        <v>0</v>
      </c>
      <c r="L247" s="189"/>
    </row>
    <row r="248" spans="2:12" x14ac:dyDescent="0.25">
      <c r="C248" s="194"/>
      <c r="D248" s="116"/>
      <c r="E248" s="108"/>
      <c r="F248" s="117"/>
      <c r="G248" s="189">
        <f t="shared" si="132"/>
        <v>0</v>
      </c>
      <c r="H248" s="118"/>
      <c r="I248" s="193">
        <f t="shared" si="133"/>
        <v>0</v>
      </c>
      <c r="J248" s="119">
        <f t="shared" si="134"/>
        <v>0</v>
      </c>
      <c r="K248" s="193">
        <f t="shared" si="135"/>
        <v>0</v>
      </c>
      <c r="L248" s="189"/>
    </row>
    <row r="249" spans="2:12" x14ac:dyDescent="0.25">
      <c r="C249" s="194"/>
      <c r="D249" s="116"/>
      <c r="E249" s="108"/>
      <c r="F249" s="117"/>
      <c r="G249" s="189">
        <f t="shared" si="132"/>
        <v>0</v>
      </c>
      <c r="H249" s="118"/>
      <c r="I249" s="193">
        <f t="shared" si="133"/>
        <v>0</v>
      </c>
      <c r="J249" s="119">
        <f t="shared" si="134"/>
        <v>0</v>
      </c>
      <c r="K249" s="193">
        <f t="shared" si="135"/>
        <v>0</v>
      </c>
      <c r="L249" s="189"/>
    </row>
    <row r="250" spans="2:12" x14ac:dyDescent="0.25">
      <c r="B250" s="113"/>
      <c r="C250" s="198"/>
      <c r="D250" s="114"/>
      <c r="E250" s="113"/>
      <c r="F250" s="115" t="s">
        <v>108</v>
      </c>
      <c r="G250" s="190">
        <f>SUM(G242:G249)</f>
        <v>0</v>
      </c>
      <c r="H250" s="112"/>
      <c r="I250" s="190">
        <f>SUM(I242:I249)</f>
        <v>0</v>
      </c>
      <c r="J250" s="112"/>
      <c r="K250" s="190">
        <f>SUM(K242:K249)</f>
        <v>0</v>
      </c>
      <c r="L250" s="190"/>
    </row>
    <row r="251" spans="2:12" x14ac:dyDescent="0.25">
      <c r="B251" s="104" t="s">
        <v>130</v>
      </c>
      <c r="C251" s="196"/>
      <c r="D251" s="106"/>
      <c r="E251" s="105"/>
      <c r="F251" s="107"/>
      <c r="G251" s="106"/>
      <c r="H251" s="105"/>
      <c r="I251" s="106"/>
      <c r="J251" s="105"/>
      <c r="K251" s="106"/>
      <c r="L251" s="106"/>
    </row>
    <row r="252" spans="2:12" x14ac:dyDescent="0.25">
      <c r="C252" s="194"/>
      <c r="D252" s="116"/>
      <c r="E252" s="108"/>
      <c r="F252" s="117"/>
      <c r="G252" s="189">
        <f t="shared" ref="G252:G257" si="136">D252*F252</f>
        <v>0</v>
      </c>
      <c r="H252" s="118"/>
      <c r="I252" s="193">
        <f t="shared" ref="I252:I256" si="137">D252*H252</f>
        <v>0</v>
      </c>
      <c r="J252" s="119">
        <f t="shared" ref="J252:J256" si="138">IF(D252=0,0,K252/D252)</f>
        <v>0</v>
      </c>
      <c r="K252" s="193">
        <f t="shared" ref="K252:K256" si="139">G252+I252</f>
        <v>0</v>
      </c>
      <c r="L252" s="189"/>
    </row>
    <row r="253" spans="2:12" x14ac:dyDescent="0.25">
      <c r="C253" s="194"/>
      <c r="D253" s="116"/>
      <c r="E253" s="108"/>
      <c r="F253" s="117"/>
      <c r="G253" s="189">
        <f t="shared" si="136"/>
        <v>0</v>
      </c>
      <c r="H253" s="118"/>
      <c r="I253" s="193">
        <f t="shared" si="137"/>
        <v>0</v>
      </c>
      <c r="J253" s="119">
        <f t="shared" si="138"/>
        <v>0</v>
      </c>
      <c r="K253" s="193">
        <f t="shared" si="139"/>
        <v>0</v>
      </c>
      <c r="L253" s="189"/>
    </row>
    <row r="254" spans="2:12" x14ac:dyDescent="0.25">
      <c r="C254" s="194"/>
      <c r="D254" s="116"/>
      <c r="E254" s="108"/>
      <c r="F254" s="117"/>
      <c r="G254" s="189">
        <f t="shared" si="136"/>
        <v>0</v>
      </c>
      <c r="H254" s="118"/>
      <c r="I254" s="193">
        <f t="shared" si="137"/>
        <v>0</v>
      </c>
      <c r="J254" s="119">
        <f t="shared" si="138"/>
        <v>0</v>
      </c>
      <c r="K254" s="193">
        <f t="shared" si="139"/>
        <v>0</v>
      </c>
      <c r="L254" s="189"/>
    </row>
    <row r="255" spans="2:12" x14ac:dyDescent="0.25">
      <c r="C255" s="194"/>
      <c r="D255" s="116"/>
      <c r="E255" s="108"/>
      <c r="F255" s="117"/>
      <c r="G255" s="189">
        <f t="shared" si="136"/>
        <v>0</v>
      </c>
      <c r="H255" s="118"/>
      <c r="I255" s="193">
        <f t="shared" si="137"/>
        <v>0</v>
      </c>
      <c r="J255" s="119">
        <f t="shared" si="138"/>
        <v>0</v>
      </c>
      <c r="K255" s="193">
        <f t="shared" si="139"/>
        <v>0</v>
      </c>
      <c r="L255" s="189"/>
    </row>
    <row r="256" spans="2:12" x14ac:dyDescent="0.25">
      <c r="C256" s="194"/>
      <c r="D256" s="116"/>
      <c r="E256" s="108"/>
      <c r="F256" s="117"/>
      <c r="G256" s="189">
        <f t="shared" si="136"/>
        <v>0</v>
      </c>
      <c r="H256" s="118"/>
      <c r="I256" s="193">
        <f t="shared" si="137"/>
        <v>0</v>
      </c>
      <c r="J256" s="119">
        <f t="shared" si="138"/>
        <v>0</v>
      </c>
      <c r="K256" s="193">
        <f t="shared" si="139"/>
        <v>0</v>
      </c>
      <c r="L256" s="189"/>
    </row>
    <row r="257" spans="2:12" x14ac:dyDescent="0.25">
      <c r="C257" s="194"/>
      <c r="D257" s="116"/>
      <c r="E257" s="108"/>
      <c r="F257" s="117"/>
      <c r="G257" s="189">
        <f t="shared" si="136"/>
        <v>0</v>
      </c>
      <c r="H257" s="118"/>
      <c r="I257" s="193">
        <f>D257*H257</f>
        <v>0</v>
      </c>
      <c r="J257" s="119">
        <f>IF(D257=0,0,K257/D257)</f>
        <v>0</v>
      </c>
      <c r="K257" s="193">
        <f>G257+I257</f>
        <v>0</v>
      </c>
      <c r="L257" s="189"/>
    </row>
    <row r="258" spans="2:12" x14ac:dyDescent="0.25">
      <c r="C258" s="194"/>
      <c r="D258" s="116"/>
      <c r="E258" s="108"/>
      <c r="F258" s="117"/>
      <c r="G258" s="189">
        <f>D258*F258</f>
        <v>0</v>
      </c>
      <c r="H258" s="118"/>
      <c r="I258" s="193">
        <f>D258*H258</f>
        <v>0</v>
      </c>
      <c r="J258" s="119">
        <f>IF(D258=0,0,K258/D258)</f>
        <v>0</v>
      </c>
      <c r="K258" s="193">
        <f>G258+I258</f>
        <v>0</v>
      </c>
      <c r="L258" s="189"/>
    </row>
    <row r="259" spans="2:12" x14ac:dyDescent="0.25">
      <c r="C259" s="194"/>
      <c r="D259" s="116"/>
      <c r="E259" s="108"/>
      <c r="F259" s="117"/>
      <c r="G259" s="189">
        <f t="shared" ref="G259" si="140">D259*F259</f>
        <v>0</v>
      </c>
      <c r="H259" s="118"/>
      <c r="I259" s="193">
        <f t="shared" ref="I259" si="141">D259*H259</f>
        <v>0</v>
      </c>
      <c r="J259" s="119">
        <f t="shared" ref="J259" si="142">IF(D259=0,0,K259/D259)</f>
        <v>0</v>
      </c>
      <c r="K259" s="193">
        <f t="shared" ref="K259" si="143">G259+I259</f>
        <v>0</v>
      </c>
      <c r="L259" s="189"/>
    </row>
    <row r="260" spans="2:12" x14ac:dyDescent="0.25">
      <c r="B260" s="113"/>
      <c r="C260" s="198"/>
      <c r="D260" s="114"/>
      <c r="E260" s="113"/>
      <c r="F260" s="115" t="s">
        <v>108</v>
      </c>
      <c r="G260" s="190">
        <f>SUM(G252:G259)</f>
        <v>0</v>
      </c>
      <c r="H260" s="112"/>
      <c r="I260" s="190">
        <f>SUM(I252:I259)</f>
        <v>0</v>
      </c>
      <c r="J260" s="112"/>
      <c r="K260" s="190">
        <f>SUM(K252:K259)</f>
        <v>0</v>
      </c>
      <c r="L260" s="190"/>
    </row>
    <row r="261" spans="2:12" x14ac:dyDescent="0.25">
      <c r="B261" s="104" t="s">
        <v>131</v>
      </c>
      <c r="C261" s="196"/>
      <c r="D261" s="106"/>
      <c r="E261" s="105"/>
      <c r="F261" s="107"/>
      <c r="G261" s="106"/>
      <c r="H261" s="105"/>
      <c r="I261" s="106"/>
      <c r="J261" s="105"/>
      <c r="K261" s="106"/>
      <c r="L261" s="106"/>
    </row>
    <row r="262" spans="2:12" x14ac:dyDescent="0.25">
      <c r="C262" s="194"/>
      <c r="D262" s="116"/>
      <c r="E262" s="108"/>
      <c r="F262" s="117"/>
      <c r="G262" s="189">
        <f t="shared" ref="G262:G269" si="144">D262*F262</f>
        <v>0</v>
      </c>
      <c r="H262" s="118"/>
      <c r="I262" s="193">
        <f t="shared" ref="I262:I269" si="145">D262*H262</f>
        <v>0</v>
      </c>
      <c r="J262" s="119">
        <f t="shared" ref="J262:J269" si="146">IF(D262=0,0,K262/D262)</f>
        <v>0</v>
      </c>
      <c r="K262" s="193">
        <f t="shared" ref="K262:K269" si="147">G262+I262</f>
        <v>0</v>
      </c>
      <c r="L262" s="189"/>
    </row>
    <row r="263" spans="2:12" x14ac:dyDescent="0.25">
      <c r="C263" s="194"/>
      <c r="D263" s="116"/>
      <c r="E263" s="108"/>
      <c r="F263" s="117"/>
      <c r="G263" s="189">
        <f t="shared" si="144"/>
        <v>0</v>
      </c>
      <c r="H263" s="118"/>
      <c r="I263" s="193">
        <f t="shared" si="145"/>
        <v>0</v>
      </c>
      <c r="J263" s="119">
        <f t="shared" si="146"/>
        <v>0</v>
      </c>
      <c r="K263" s="193">
        <f t="shared" si="147"/>
        <v>0</v>
      </c>
      <c r="L263" s="189"/>
    </row>
    <row r="264" spans="2:12" x14ac:dyDescent="0.25">
      <c r="C264" s="194"/>
      <c r="D264" s="116"/>
      <c r="E264" s="108"/>
      <c r="F264" s="117"/>
      <c r="G264" s="189">
        <f>D264*F264</f>
        <v>0</v>
      </c>
      <c r="H264" s="118"/>
      <c r="I264" s="193">
        <f t="shared" si="145"/>
        <v>0</v>
      </c>
      <c r="J264" s="119">
        <f t="shared" si="146"/>
        <v>0</v>
      </c>
      <c r="K264" s="193">
        <f>G264+I264</f>
        <v>0</v>
      </c>
      <c r="L264" s="189"/>
    </row>
    <row r="265" spans="2:12" x14ac:dyDescent="0.25">
      <c r="C265" s="194"/>
      <c r="D265" s="116"/>
      <c r="E265" s="108"/>
      <c r="F265" s="117"/>
      <c r="G265" s="189">
        <f t="shared" si="144"/>
        <v>0</v>
      </c>
      <c r="H265" s="118"/>
      <c r="I265" s="193">
        <f t="shared" si="145"/>
        <v>0</v>
      </c>
      <c r="J265" s="119">
        <f t="shared" si="146"/>
        <v>0</v>
      </c>
      <c r="K265" s="193">
        <f t="shared" si="147"/>
        <v>0</v>
      </c>
      <c r="L265" s="189"/>
    </row>
    <row r="266" spans="2:12" x14ac:dyDescent="0.25">
      <c r="C266" s="194"/>
      <c r="D266" s="116"/>
      <c r="E266" s="108"/>
      <c r="F266" s="117"/>
      <c r="G266" s="189">
        <f t="shared" si="144"/>
        <v>0</v>
      </c>
      <c r="H266" s="118"/>
      <c r="I266" s="193">
        <f t="shared" si="145"/>
        <v>0</v>
      </c>
      <c r="J266" s="119">
        <f t="shared" si="146"/>
        <v>0</v>
      </c>
      <c r="K266" s="193">
        <f t="shared" si="147"/>
        <v>0</v>
      </c>
      <c r="L266" s="189"/>
    </row>
    <row r="267" spans="2:12" x14ac:dyDescent="0.25">
      <c r="C267" s="194"/>
      <c r="D267" s="116"/>
      <c r="E267" s="108"/>
      <c r="F267" s="117"/>
      <c r="G267" s="189">
        <f t="shared" si="144"/>
        <v>0</v>
      </c>
      <c r="H267" s="118"/>
      <c r="I267" s="193">
        <f t="shared" si="145"/>
        <v>0</v>
      </c>
      <c r="J267" s="119">
        <f t="shared" si="146"/>
        <v>0</v>
      </c>
      <c r="K267" s="193">
        <f t="shared" si="147"/>
        <v>0</v>
      </c>
      <c r="L267" s="189"/>
    </row>
    <row r="268" spans="2:12" x14ac:dyDescent="0.25">
      <c r="C268" s="194"/>
      <c r="D268" s="116"/>
      <c r="E268" s="108"/>
      <c r="F268" s="117"/>
      <c r="G268" s="189">
        <f t="shared" si="144"/>
        <v>0</v>
      </c>
      <c r="H268" s="118"/>
      <c r="I268" s="193">
        <f t="shared" si="145"/>
        <v>0</v>
      </c>
      <c r="J268" s="119">
        <f t="shared" si="146"/>
        <v>0</v>
      </c>
      <c r="K268" s="193">
        <f t="shared" si="147"/>
        <v>0</v>
      </c>
      <c r="L268" s="189"/>
    </row>
    <row r="269" spans="2:12" x14ac:dyDescent="0.25">
      <c r="C269" s="194"/>
      <c r="D269" s="116"/>
      <c r="E269" s="108"/>
      <c r="F269" s="117"/>
      <c r="G269" s="189">
        <f t="shared" si="144"/>
        <v>0</v>
      </c>
      <c r="H269" s="118"/>
      <c r="I269" s="193">
        <f t="shared" si="145"/>
        <v>0</v>
      </c>
      <c r="J269" s="119">
        <f t="shared" si="146"/>
        <v>0</v>
      </c>
      <c r="K269" s="193">
        <f t="shared" si="147"/>
        <v>0</v>
      </c>
      <c r="L269" s="189"/>
    </row>
    <row r="270" spans="2:12" x14ac:dyDescent="0.25">
      <c r="B270" s="113"/>
      <c r="C270" s="198"/>
      <c r="D270" s="114"/>
      <c r="E270" s="113"/>
      <c r="F270" s="115" t="s">
        <v>108</v>
      </c>
      <c r="G270" s="190">
        <f>SUM(G262:G269)</f>
        <v>0</v>
      </c>
      <c r="H270" s="112"/>
      <c r="I270" s="190">
        <f>SUM(I262:I269)</f>
        <v>0</v>
      </c>
      <c r="J270" s="112"/>
      <c r="K270" s="190">
        <f>SUM(K262:K269)</f>
        <v>0</v>
      </c>
      <c r="L270" s="190"/>
    </row>
    <row r="271" spans="2:12" x14ac:dyDescent="0.25">
      <c r="B271" s="104" t="s">
        <v>133</v>
      </c>
      <c r="C271" s="196"/>
      <c r="D271" s="106"/>
      <c r="E271" s="105"/>
      <c r="F271" s="107"/>
      <c r="G271" s="106"/>
      <c r="H271" s="105"/>
      <c r="I271" s="106"/>
      <c r="J271" s="105"/>
      <c r="K271" s="106"/>
      <c r="L271" s="106"/>
    </row>
    <row r="272" spans="2:12" x14ac:dyDescent="0.25">
      <c r="C272" s="194"/>
      <c r="D272" s="116"/>
      <c r="E272" s="108"/>
      <c r="F272" s="117"/>
      <c r="G272" s="189">
        <f t="shared" ref="G272:G279" si="148">D272*F272</f>
        <v>0</v>
      </c>
      <c r="H272" s="118"/>
      <c r="I272" s="193">
        <f t="shared" ref="I272:I279" si="149">D272*H272</f>
        <v>0</v>
      </c>
      <c r="J272" s="119">
        <f t="shared" ref="J272:J279" si="150">IF(D272=0,0,K272/D272)</f>
        <v>0</v>
      </c>
      <c r="K272" s="193">
        <f t="shared" ref="K272:K279" si="151">G272+I272</f>
        <v>0</v>
      </c>
      <c r="L272" s="189"/>
    </row>
    <row r="273" spans="2:12" x14ac:dyDescent="0.25">
      <c r="C273" s="194"/>
      <c r="D273" s="116"/>
      <c r="E273" s="108"/>
      <c r="F273" s="117"/>
      <c r="G273" s="189">
        <f t="shared" si="148"/>
        <v>0</v>
      </c>
      <c r="H273" s="118"/>
      <c r="I273" s="193">
        <f t="shared" si="149"/>
        <v>0</v>
      </c>
      <c r="J273" s="119">
        <f t="shared" si="150"/>
        <v>0</v>
      </c>
      <c r="K273" s="193">
        <f t="shared" si="151"/>
        <v>0</v>
      </c>
      <c r="L273" s="189"/>
    </row>
    <row r="274" spans="2:12" x14ac:dyDescent="0.25">
      <c r="C274" s="194"/>
      <c r="D274" s="116"/>
      <c r="E274" s="108"/>
      <c r="F274" s="117"/>
      <c r="G274" s="189">
        <f t="shared" si="148"/>
        <v>0</v>
      </c>
      <c r="H274" s="118"/>
      <c r="I274" s="193">
        <f t="shared" si="149"/>
        <v>0</v>
      </c>
      <c r="J274" s="119">
        <f t="shared" si="150"/>
        <v>0</v>
      </c>
      <c r="K274" s="193">
        <f t="shared" si="151"/>
        <v>0</v>
      </c>
      <c r="L274" s="189"/>
    </row>
    <row r="275" spans="2:12" x14ac:dyDescent="0.25">
      <c r="C275" s="194"/>
      <c r="D275" s="116"/>
      <c r="E275" s="108"/>
      <c r="F275" s="117"/>
      <c r="G275" s="189">
        <f t="shared" si="148"/>
        <v>0</v>
      </c>
      <c r="H275" s="118"/>
      <c r="I275" s="193">
        <f t="shared" si="149"/>
        <v>0</v>
      </c>
      <c r="J275" s="119">
        <f t="shared" si="150"/>
        <v>0</v>
      </c>
      <c r="K275" s="193">
        <f t="shared" si="151"/>
        <v>0</v>
      </c>
      <c r="L275" s="189"/>
    </row>
    <row r="276" spans="2:12" x14ac:dyDescent="0.25">
      <c r="C276" s="194"/>
      <c r="D276" s="116"/>
      <c r="E276" s="108"/>
      <c r="F276" s="117"/>
      <c r="G276" s="189">
        <f t="shared" si="148"/>
        <v>0</v>
      </c>
      <c r="H276" s="118"/>
      <c r="I276" s="193">
        <f t="shared" si="149"/>
        <v>0</v>
      </c>
      <c r="J276" s="119">
        <f t="shared" si="150"/>
        <v>0</v>
      </c>
      <c r="K276" s="193">
        <f t="shared" si="151"/>
        <v>0</v>
      </c>
      <c r="L276" s="189"/>
    </row>
    <row r="277" spans="2:12" x14ac:dyDescent="0.25">
      <c r="C277" s="194"/>
      <c r="D277" s="116"/>
      <c r="E277" s="108"/>
      <c r="F277" s="117"/>
      <c r="G277" s="189">
        <f t="shared" si="148"/>
        <v>0</v>
      </c>
      <c r="H277" s="118"/>
      <c r="I277" s="193">
        <f t="shared" si="149"/>
        <v>0</v>
      </c>
      <c r="J277" s="119">
        <f t="shared" si="150"/>
        <v>0</v>
      </c>
      <c r="K277" s="193">
        <f t="shared" si="151"/>
        <v>0</v>
      </c>
      <c r="L277" s="189"/>
    </row>
    <row r="278" spans="2:12" x14ac:dyDescent="0.25">
      <c r="C278" s="194"/>
      <c r="D278" s="116"/>
      <c r="E278" s="108"/>
      <c r="F278" s="117"/>
      <c r="G278" s="189">
        <f t="shared" si="148"/>
        <v>0</v>
      </c>
      <c r="H278" s="118"/>
      <c r="I278" s="193">
        <f t="shared" si="149"/>
        <v>0</v>
      </c>
      <c r="J278" s="119">
        <f t="shared" si="150"/>
        <v>0</v>
      </c>
      <c r="K278" s="193">
        <f t="shared" si="151"/>
        <v>0</v>
      </c>
      <c r="L278" s="189"/>
    </row>
    <row r="279" spans="2:12" x14ac:dyDescent="0.25">
      <c r="C279" s="194"/>
      <c r="D279" s="116"/>
      <c r="E279" s="108"/>
      <c r="F279" s="117"/>
      <c r="G279" s="189">
        <f t="shared" si="148"/>
        <v>0</v>
      </c>
      <c r="H279" s="118"/>
      <c r="I279" s="193">
        <f t="shared" si="149"/>
        <v>0</v>
      </c>
      <c r="J279" s="119">
        <f t="shared" si="150"/>
        <v>0</v>
      </c>
      <c r="K279" s="193">
        <f t="shared" si="151"/>
        <v>0</v>
      </c>
      <c r="L279" s="189"/>
    </row>
    <row r="280" spans="2:12" x14ac:dyDescent="0.25">
      <c r="B280" s="113"/>
      <c r="C280" s="198"/>
      <c r="D280" s="114"/>
      <c r="E280" s="113"/>
      <c r="F280" s="115" t="s">
        <v>108</v>
      </c>
      <c r="G280" s="190">
        <f>SUM(G272:G279)</f>
        <v>0</v>
      </c>
      <c r="H280" s="112"/>
      <c r="I280" s="190">
        <f>SUM(I272:I279)</f>
        <v>0</v>
      </c>
      <c r="J280" s="112"/>
      <c r="K280" s="190">
        <f>SUM(K272:K279)</f>
        <v>0</v>
      </c>
      <c r="L280" s="190"/>
    </row>
    <row r="281" spans="2:12" x14ac:dyDescent="0.25">
      <c r="B281" s="104" t="s">
        <v>134</v>
      </c>
      <c r="C281" s="196"/>
      <c r="D281" s="106"/>
      <c r="E281" s="105"/>
      <c r="F281" s="107"/>
      <c r="G281" s="106"/>
      <c r="H281" s="105"/>
      <c r="I281" s="106"/>
      <c r="J281" s="105"/>
      <c r="K281" s="106"/>
      <c r="L281" s="106"/>
    </row>
    <row r="282" spans="2:12" x14ac:dyDescent="0.25">
      <c r="C282" s="194"/>
      <c r="D282" s="116"/>
      <c r="E282" s="108"/>
      <c r="F282" s="117"/>
      <c r="G282" s="189">
        <f t="shared" ref="G282:G286" si="152">D282*F282</f>
        <v>0</v>
      </c>
      <c r="H282" s="118"/>
      <c r="I282" s="193">
        <f t="shared" ref="I282:I286" si="153">D282*H282</f>
        <v>0</v>
      </c>
      <c r="J282" s="119">
        <f t="shared" ref="J282:J286" si="154">IF(D282=0,0,K282/D282)</f>
        <v>0</v>
      </c>
      <c r="K282" s="193">
        <f t="shared" ref="K282:K286" si="155">G282+I282</f>
        <v>0</v>
      </c>
      <c r="L282" s="189"/>
    </row>
    <row r="283" spans="2:12" x14ac:dyDescent="0.25">
      <c r="C283" s="194"/>
      <c r="D283" s="116"/>
      <c r="E283" s="108"/>
      <c r="F283" s="117"/>
      <c r="G283" s="189">
        <f t="shared" si="152"/>
        <v>0</v>
      </c>
      <c r="H283" s="118"/>
      <c r="I283" s="193">
        <f t="shared" si="153"/>
        <v>0</v>
      </c>
      <c r="J283" s="119">
        <f t="shared" si="154"/>
        <v>0</v>
      </c>
      <c r="K283" s="193">
        <f t="shared" si="155"/>
        <v>0</v>
      </c>
      <c r="L283" s="189"/>
    </row>
    <row r="284" spans="2:12" x14ac:dyDescent="0.25">
      <c r="C284" s="194"/>
      <c r="D284" s="116"/>
      <c r="E284" s="108"/>
      <c r="F284" s="117"/>
      <c r="G284" s="189">
        <f t="shared" si="152"/>
        <v>0</v>
      </c>
      <c r="H284" s="118"/>
      <c r="I284" s="193">
        <f t="shared" si="153"/>
        <v>0</v>
      </c>
      <c r="J284" s="119">
        <f t="shared" si="154"/>
        <v>0</v>
      </c>
      <c r="K284" s="193">
        <f t="shared" si="155"/>
        <v>0</v>
      </c>
      <c r="L284" s="189"/>
    </row>
    <row r="285" spans="2:12" x14ac:dyDescent="0.25">
      <c r="C285" s="194"/>
      <c r="D285" s="116"/>
      <c r="E285" s="108"/>
      <c r="F285" s="117"/>
      <c r="G285" s="189">
        <f t="shared" si="152"/>
        <v>0</v>
      </c>
      <c r="H285" s="118"/>
      <c r="I285" s="193">
        <f t="shared" si="153"/>
        <v>0</v>
      </c>
      <c r="J285" s="119">
        <f t="shared" si="154"/>
        <v>0</v>
      </c>
      <c r="K285" s="193">
        <f t="shared" si="155"/>
        <v>0</v>
      </c>
      <c r="L285" s="189"/>
    </row>
    <row r="286" spans="2:12" x14ac:dyDescent="0.25">
      <c r="C286" s="194"/>
      <c r="D286" s="116"/>
      <c r="E286" s="108"/>
      <c r="F286" s="117"/>
      <c r="G286" s="189">
        <f t="shared" si="152"/>
        <v>0</v>
      </c>
      <c r="H286" s="118"/>
      <c r="I286" s="193">
        <f t="shared" si="153"/>
        <v>0</v>
      </c>
      <c r="J286" s="119">
        <f t="shared" si="154"/>
        <v>0</v>
      </c>
      <c r="K286" s="193">
        <f t="shared" si="155"/>
        <v>0</v>
      </c>
      <c r="L286" s="189"/>
    </row>
    <row r="287" spans="2:12" x14ac:dyDescent="0.25">
      <c r="C287" s="194"/>
      <c r="D287" s="116"/>
      <c r="E287" s="108"/>
      <c r="F287" s="117"/>
      <c r="G287" s="189">
        <f>D287*F287</f>
        <v>0</v>
      </c>
      <c r="H287" s="118"/>
      <c r="I287" s="193">
        <f>D287*H287</f>
        <v>0</v>
      </c>
      <c r="J287" s="119">
        <f>IF(D287=0,0,K287/D287)</f>
        <v>0</v>
      </c>
      <c r="K287" s="193">
        <f>G287+I287</f>
        <v>0</v>
      </c>
      <c r="L287" s="189"/>
    </row>
    <row r="288" spans="2:12" x14ac:dyDescent="0.25">
      <c r="C288" s="194"/>
      <c r="D288" s="116"/>
      <c r="E288" s="108"/>
      <c r="F288" s="117"/>
      <c r="G288" s="189">
        <f>D288*F288</f>
        <v>0</v>
      </c>
      <c r="H288" s="118"/>
      <c r="I288" s="193">
        <f>D288*H288</f>
        <v>0</v>
      </c>
      <c r="J288" s="119">
        <f>IF(D288=0,0,K288/D288)</f>
        <v>0</v>
      </c>
      <c r="K288" s="193">
        <f>G288+I288</f>
        <v>0</v>
      </c>
      <c r="L288" s="189"/>
    </row>
    <row r="289" spans="2:12" x14ac:dyDescent="0.25">
      <c r="C289" s="194"/>
      <c r="D289" s="116"/>
      <c r="E289" s="108"/>
      <c r="F289" s="117"/>
      <c r="G289" s="189">
        <f t="shared" ref="G289" si="156">D289*F289</f>
        <v>0</v>
      </c>
      <c r="H289" s="118"/>
      <c r="I289" s="193">
        <f t="shared" ref="I289" si="157">D289*H289</f>
        <v>0</v>
      </c>
      <c r="J289" s="119">
        <f t="shared" ref="J289" si="158">IF(D289=0,0,K289/D289)</f>
        <v>0</v>
      </c>
      <c r="K289" s="193">
        <f t="shared" ref="K289" si="159">G289+I289</f>
        <v>0</v>
      </c>
      <c r="L289" s="189"/>
    </row>
    <row r="290" spans="2:12" x14ac:dyDescent="0.25">
      <c r="B290" s="113"/>
      <c r="C290" s="198"/>
      <c r="D290" s="114"/>
      <c r="E290" s="113"/>
      <c r="F290" s="115" t="s">
        <v>108</v>
      </c>
      <c r="G290" s="190">
        <f>SUM(G282:G289)</f>
        <v>0</v>
      </c>
      <c r="H290" s="112"/>
      <c r="I290" s="190">
        <f>SUM(I282:I289)</f>
        <v>0</v>
      </c>
      <c r="J290" s="112"/>
      <c r="K290" s="190">
        <f>SUM(K282:K289)</f>
        <v>0</v>
      </c>
      <c r="L290" s="190"/>
    </row>
    <row r="291" spans="2:12" x14ac:dyDescent="0.25">
      <c r="C291" s="199"/>
      <c r="G291" s="191"/>
      <c r="I291" s="191"/>
      <c r="K291" s="191"/>
      <c r="L291" s="191"/>
    </row>
    <row r="292" spans="2:12" x14ac:dyDescent="0.25">
      <c r="B292" s="104" t="s">
        <v>132</v>
      </c>
      <c r="C292" s="196"/>
      <c r="D292" s="106"/>
      <c r="E292" s="105"/>
      <c r="F292" s="107"/>
      <c r="G292" s="192">
        <f>SUM(G290,G280,G270,G260,G250,G240,G230,G220,G210,G200,G190,G180,G170,G160,G150,G140,G130,G120,G110,G100,G90,G80,G70,G60,G50,G40)</f>
        <v>0</v>
      </c>
      <c r="H292" s="105"/>
      <c r="I292" s="192">
        <f>SUM(I290,I280,I270,I260,I250,I240,I230,I220,I210,I200,I190,I180,I170,I160,I150,I140,I130,I120,I110,I100,I90,I80,I70,I60,I50,I40)</f>
        <v>0</v>
      </c>
      <c r="J292" s="105"/>
      <c r="K292" s="192">
        <f>SUM(K290,K280,K270,K260,K250,K240,K230,K220,K210,K200,K190,K180,K170,K160,K150,K140,K130,K120,K110,K100,K90,K80,K70,K60,K50,K40)</f>
        <v>0</v>
      </c>
      <c r="L292" s="106"/>
    </row>
    <row r="293" spans="2:12" x14ac:dyDescent="0.25">
      <c r="C293" s="199"/>
      <c r="G293" s="191"/>
      <c r="I293" s="191"/>
      <c r="K293" s="191"/>
      <c r="L293" s="191"/>
    </row>
    <row r="294" spans="2:12" x14ac:dyDescent="0.25">
      <c r="G294" s="191"/>
      <c r="I294" s="191"/>
      <c r="K294" s="191"/>
      <c r="L294" s="191"/>
    </row>
    <row r="295" spans="2:12" x14ac:dyDescent="0.25">
      <c r="G295" s="191"/>
      <c r="I295" s="191"/>
      <c r="K295" s="191"/>
      <c r="L295" s="191"/>
    </row>
    <row r="296" spans="2:12" x14ac:dyDescent="0.25">
      <c r="G296" s="191"/>
      <c r="I296" s="191"/>
      <c r="K296" s="191"/>
      <c r="L296" s="191"/>
    </row>
    <row r="297" spans="2:12" x14ac:dyDescent="0.25">
      <c r="G297" s="191"/>
      <c r="I297" s="191"/>
      <c r="K297" s="191"/>
      <c r="L297" s="191"/>
    </row>
    <row r="298" spans="2:12" x14ac:dyDescent="0.25">
      <c r="G298" s="191"/>
      <c r="I298" s="191"/>
      <c r="K298" s="191"/>
      <c r="L298" s="191"/>
    </row>
    <row r="299" spans="2:12" x14ac:dyDescent="0.25">
      <c r="G299" s="191"/>
      <c r="I299" s="191"/>
      <c r="K299" s="191"/>
      <c r="L299" s="191"/>
    </row>
    <row r="300" spans="2:12" x14ac:dyDescent="0.25">
      <c r="G300" s="191"/>
      <c r="I300" s="191"/>
      <c r="K300" s="191"/>
      <c r="L300" s="191"/>
    </row>
    <row r="301" spans="2:12" x14ac:dyDescent="0.25">
      <c r="G301" s="191"/>
      <c r="K301" s="191"/>
      <c r="L301" s="191"/>
    </row>
    <row r="302" spans="2:12" x14ac:dyDescent="0.25">
      <c r="G302" s="191"/>
      <c r="K302" s="191"/>
      <c r="L302" s="191"/>
    </row>
    <row r="303" spans="2:12" x14ac:dyDescent="0.25">
      <c r="G303" s="191"/>
    </row>
    <row r="304" spans="2:12" x14ac:dyDescent="0.25">
      <c r="G304" s="191"/>
    </row>
    <row r="305" spans="7:7" x14ac:dyDescent="0.25">
      <c r="G305" s="191"/>
    </row>
    <row r="306" spans="7:7" x14ac:dyDescent="0.25">
      <c r="G306" s="191"/>
    </row>
    <row r="307" spans="7:7" x14ac:dyDescent="0.25">
      <c r="G307" s="191"/>
    </row>
    <row r="308" spans="7:7" x14ac:dyDescent="0.25">
      <c r="G308" s="191"/>
    </row>
    <row r="309" spans="7:7" x14ac:dyDescent="0.25">
      <c r="G309" s="191"/>
    </row>
    <row r="310" spans="7:7" x14ac:dyDescent="0.25">
      <c r="G310" s="191"/>
    </row>
    <row r="311" spans="7:7" x14ac:dyDescent="0.25">
      <c r="G311" s="191"/>
    </row>
    <row r="312" spans="7:7" x14ac:dyDescent="0.25">
      <c r="G312" s="191"/>
    </row>
    <row r="313" spans="7:7" x14ac:dyDescent="0.25">
      <c r="G313" s="191"/>
    </row>
    <row r="314" spans="7:7" x14ac:dyDescent="0.25">
      <c r="G314" s="191"/>
    </row>
    <row r="315" spans="7:7" x14ac:dyDescent="0.25">
      <c r="G315" s="191"/>
    </row>
    <row r="316" spans="7:7" x14ac:dyDescent="0.25">
      <c r="G316" s="191"/>
    </row>
  </sheetData>
  <mergeCells count="22">
    <mergeCell ref="C10:F10"/>
    <mergeCell ref="C6:E6"/>
    <mergeCell ref="G6:I6"/>
    <mergeCell ref="K6:L6"/>
    <mergeCell ref="C8:F8"/>
    <mergeCell ref="C9:F9"/>
    <mergeCell ref="C1:E1"/>
    <mergeCell ref="G1:I1"/>
    <mergeCell ref="K1:L1"/>
    <mergeCell ref="C2:E2"/>
    <mergeCell ref="C11:F11"/>
    <mergeCell ref="G2:I2"/>
    <mergeCell ref="K2:L2"/>
    <mergeCell ref="C3:E3"/>
    <mergeCell ref="G3:I3"/>
    <mergeCell ref="K3:L3"/>
    <mergeCell ref="C4:E4"/>
    <mergeCell ref="G4:I4"/>
    <mergeCell ref="K4:L4"/>
    <mergeCell ref="C5:E5"/>
    <mergeCell ref="G5:I5"/>
    <mergeCell ref="K5:L5"/>
  </mergeCells>
  <pageMargins left="0.7" right="0.7" top="0.5" bottom="0.5" header="0.3" footer="0.3"/>
  <pageSetup scale="79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ESTIMATE SUMMARY FORM (CSI Div)</vt:lpstr>
      <vt:lpstr>DETAIL TRADE EST (CSI DIV)</vt:lpstr>
      <vt:lpstr>'ESTIMATE SUMMARY FORM (CSI Div)'!Print_Area</vt:lpstr>
      <vt:lpstr>'DETAIL TRADE EST (CSI DIV)'!Print_Titles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Rubi, Jepthe</dc:creator>
  <cp:lastModifiedBy>Dave, Anil</cp:lastModifiedBy>
  <cp:lastPrinted>2019-08-02T13:23:18Z</cp:lastPrinted>
  <dcterms:created xsi:type="dcterms:W3CDTF">2019-06-28T15:29:43Z</dcterms:created>
  <dcterms:modified xsi:type="dcterms:W3CDTF">2020-01-23T19:57:11Z</dcterms:modified>
</cp:coreProperties>
</file>