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1340" windowHeight="6540" activeTab="2"/>
  </bookViews>
  <sheets>
    <sheet name="Instructions" sheetId="1" r:id="rId1"/>
    <sheet name="Contractor Proposal" sheetId="2" r:id="rId2"/>
    <sheet name="Labor Worksheet" sheetId="3" r:id="rId3"/>
    <sheet name="Labor Continuation" sheetId="4" r:id="rId4"/>
    <sheet name="Material Worksheet" sheetId="5" r:id="rId5"/>
    <sheet name="Material Continuation" sheetId="6" r:id="rId6"/>
    <sheet name="Equipment Expense Proposal" sheetId="7" r:id="rId7"/>
    <sheet name="Unit Prices" sheetId="8" r:id="rId8"/>
  </sheets>
  <definedNames>
    <definedName name="Contract_Number">'Contractor Proposal'!$N$2</definedName>
    <definedName name="Contractor_Address_1">'Contractor Proposal'!$E$9</definedName>
    <definedName name="Contractor_Address_2">'Contractor Proposal'!$E$10</definedName>
    <definedName name="Contractor_Name">'Contractor Proposal'!$E$8</definedName>
    <definedName name="Contractor_Phone">'Contractor Proposal'!$E$11</definedName>
    <definedName name="CR_Number">'Contractor Proposal'!$N$4</definedName>
    <definedName name="OLE_LINK3" localSheetId="0">'Instructions'!$A$44</definedName>
    <definedName name="Package_Date">'Contractor Proposal'!$N$8</definedName>
    <definedName name="Premium_Sum">#REF!</definedName>
    <definedName name="Project_Number">'Contractor Proposal'!$N$3</definedName>
    <definedName name="Taxable_Total">#REF!</definedName>
    <definedName name="Total_Labor">'Labor Worksheet'!$J$39</definedName>
    <definedName name="Total_PPO">'Labor Worksheet'!$J$37:$J$38</definedName>
    <definedName name="Total_Straight_Time_Cost">'Labor Worksheet'!$I$37:$I$38</definedName>
  </definedNames>
  <calcPr fullCalcOnLoad="1"/>
</workbook>
</file>

<file path=xl/sharedStrings.xml><?xml version="1.0" encoding="utf-8"?>
<sst xmlns="http://schemas.openxmlformats.org/spreadsheetml/2006/main" count="268" uniqueCount="197">
  <si>
    <t xml:space="preserve">  Contractor Name:</t>
  </si>
  <si>
    <t>Date:</t>
  </si>
  <si>
    <t xml:space="preserve">  Address:</t>
  </si>
  <si>
    <t xml:space="preserve">  Telephone No.:</t>
  </si>
  <si>
    <t>Change Order</t>
  </si>
  <si>
    <t>DASNY REVISIONS</t>
  </si>
  <si>
    <t xml:space="preserve"> SECTION A:  </t>
  </si>
  <si>
    <t>CONTRACTOR WORK</t>
  </si>
  <si>
    <t>1.</t>
  </si>
  <si>
    <t>2.</t>
  </si>
  <si>
    <t>3.</t>
  </si>
  <si>
    <t>Total Contractor Equipment (from Equipment Expense Proposal)</t>
  </si>
  <si>
    <t>4.</t>
  </si>
  <si>
    <t>5.</t>
  </si>
  <si>
    <t>SUBTOTAL (total lines 1 through 4)</t>
  </si>
  <si>
    <t>6.</t>
  </si>
  <si>
    <t>7.</t>
  </si>
  <si>
    <t>8.</t>
  </si>
  <si>
    <t xml:space="preserve"> SECTION B:  </t>
  </si>
  <si>
    <t>SUBCONTRACTOR WORK</t>
  </si>
  <si>
    <t>9.</t>
  </si>
  <si>
    <t>Names of Subcontractors:</t>
  </si>
  <si>
    <t>Round Totals to Nearest Dollar</t>
  </si>
  <si>
    <t>A.</t>
  </si>
  <si>
    <t>B.</t>
  </si>
  <si>
    <t>C.</t>
  </si>
  <si>
    <t>D.</t>
  </si>
  <si>
    <t>10.</t>
  </si>
  <si>
    <t xml:space="preserve">TOTAL SUBCONTRACTORS' PROPOSALS </t>
  </si>
  <si>
    <t>11.</t>
  </si>
  <si>
    <t xml:space="preserve">($1,000 maximum)  </t>
  </si>
  <si>
    <t xml:space="preserve">($4,500 maximum)  </t>
  </si>
  <si>
    <t>12.</t>
  </si>
  <si>
    <t>Subcontractors' Premium Portion of Overtime</t>
  </si>
  <si>
    <t>13.</t>
  </si>
  <si>
    <t>SUBCONTRACTOR TOTAL</t>
  </si>
  <si>
    <t>SECTION C:</t>
  </si>
  <si>
    <t>14.</t>
  </si>
  <si>
    <t>SECTION D:</t>
  </si>
  <si>
    <t>CONTRACTOR'S REQUESTED TOTAL</t>
  </si>
  <si>
    <t>15.</t>
  </si>
  <si>
    <t>AMOUNT REQUESTED</t>
  </si>
  <si>
    <t xml:space="preserve">(Total lines 8,13, and 14.)  </t>
  </si>
  <si>
    <t>Date</t>
  </si>
  <si>
    <t xml:space="preserve"> SECTION E:  </t>
  </si>
  <si>
    <t>no exceptions are taken to the Proposal.</t>
  </si>
  <si>
    <t>see comments noted on proposal or below:</t>
  </si>
  <si>
    <t>By:</t>
  </si>
  <si>
    <t xml:space="preserve">Phone No. </t>
  </si>
  <si>
    <t xml:space="preserve">Date:   </t>
  </si>
  <si>
    <t xml:space="preserve">Address:      </t>
  </si>
  <si>
    <t xml:space="preserve">Telephone No.:   </t>
  </si>
  <si>
    <t>Work Description</t>
  </si>
  <si>
    <t>Trade</t>
  </si>
  <si>
    <t>Hours</t>
  </si>
  <si>
    <t>DASNY Revisions</t>
  </si>
  <si>
    <t>Material Description</t>
  </si>
  <si>
    <t>Quantity</t>
  </si>
  <si>
    <t>Unit</t>
  </si>
  <si>
    <t>Unit Cost</t>
  </si>
  <si>
    <t>Material Cost</t>
  </si>
  <si>
    <t xml:space="preserve">Contractor Name:   </t>
  </si>
  <si>
    <t>Straight Time Hours</t>
  </si>
  <si>
    <t>Straight Time Rate</t>
  </si>
  <si>
    <t xml:space="preserve">TOTAL MATERIAL  </t>
  </si>
  <si>
    <t xml:space="preserve">TOTAL LABOR  </t>
  </si>
  <si>
    <t>Page Number:</t>
  </si>
  <si>
    <t>of</t>
  </si>
  <si>
    <t xml:space="preserve">  Telephone Number:</t>
  </si>
  <si>
    <t>Comments:</t>
  </si>
  <si>
    <t>Include a copy of the rental invoice or quote verified with the signature of the DA Project Manager.</t>
  </si>
  <si>
    <t>Operating cost includes fuel and lubricants but does not include operator's wages.</t>
  </si>
  <si>
    <t>Minor equipment and hand tools are considered overhead costs and cannot be claimed.</t>
  </si>
  <si>
    <t>Indicate</t>
  </si>
  <si>
    <t>Refer-</t>
  </si>
  <si>
    <t xml:space="preserve"> Complete Equipment </t>
  </si>
  <si>
    <t>Monthly</t>
  </si>
  <si>
    <t>Equipment</t>
  </si>
  <si>
    <t>Actual</t>
  </si>
  <si>
    <t>Hourly</t>
  </si>
  <si>
    <t>Total</t>
  </si>
  <si>
    <t xml:space="preserve">Total </t>
  </si>
  <si>
    <t>if</t>
  </si>
  <si>
    <t>ence</t>
  </si>
  <si>
    <t>Description</t>
  </si>
  <si>
    <t>Required</t>
  </si>
  <si>
    <t>Rate</t>
  </si>
  <si>
    <t>Expense</t>
  </si>
  <si>
    <t>Operating</t>
  </si>
  <si>
    <t>Owned</t>
  </si>
  <si>
    <t>Page</t>
  </si>
  <si>
    <t>on</t>
  </si>
  <si>
    <t>Cost</t>
  </si>
  <si>
    <t xml:space="preserve">or </t>
  </si>
  <si>
    <t xml:space="preserve">from </t>
  </si>
  <si>
    <t>Year, Make, Complete Model No.,</t>
  </si>
  <si>
    <t>Site</t>
  </si>
  <si>
    <t xml:space="preserve">Sum of </t>
  </si>
  <si>
    <t>Rented</t>
  </si>
  <si>
    <t>Blue</t>
  </si>
  <si>
    <t>Size, Capacity, H.P., GWV,</t>
  </si>
  <si>
    <t>Column 5</t>
  </si>
  <si>
    <t>Rate from</t>
  </si>
  <si>
    <t>Column 9</t>
  </si>
  <si>
    <t>Book</t>
  </si>
  <si>
    <t>Fuel Type used or other information to</t>
  </si>
  <si>
    <t xml:space="preserve">divided by </t>
  </si>
  <si>
    <t>multiplied by</t>
  </si>
  <si>
    <t>Blue Book</t>
  </si>
  <si>
    <t>or</t>
  </si>
  <si>
    <t>completely describe the equipment used.</t>
  </si>
  <si>
    <t>176 Hrs./Month</t>
  </si>
  <si>
    <t>Column 6</t>
  </si>
  <si>
    <t>Total Rental Cost</t>
  </si>
  <si>
    <t>TOTAL CONTRACTOR EQUIPMENT EXPENSE</t>
  </si>
  <si>
    <t>Carry forward to Contractor's Proposal or Subcontractor's Proposal</t>
  </si>
  <si>
    <t>UNIT PRICE WORKSHEET</t>
  </si>
  <si>
    <t xml:space="preserve">  Contractor Name:  </t>
  </si>
  <si>
    <t xml:space="preserve">  Address:  </t>
  </si>
  <si>
    <t xml:space="preserve">  Telephone Number:  </t>
  </si>
  <si>
    <t xml:space="preserve">  FOR UNIT PRICES SPECIFIED IN THE CONTRACT DOCUMENTS</t>
  </si>
  <si>
    <t>Spec. Section</t>
  </si>
  <si>
    <t>Total Cost</t>
  </si>
  <si>
    <t xml:space="preserve">For Contractor Work or Subcontractor Work carry forward to Contractor's Proposal, Section C.     </t>
  </si>
  <si>
    <t>Material Unit Cost</t>
  </si>
  <si>
    <t>Unit Price Method</t>
  </si>
  <si>
    <t>Hourly Labor Rate Method</t>
  </si>
  <si>
    <t>Labor Unit Cost</t>
  </si>
  <si>
    <t>Labor Cost</t>
  </si>
  <si>
    <t>Hours Per Unit</t>
  </si>
  <si>
    <t>Total Hours</t>
  </si>
  <si>
    <t>Labor Rate</t>
  </si>
  <si>
    <t>For Contractor Work, carry forward to Contractor's Proposal, Line 4; for Subcontractor Work, carry forward to Subcontractor's Proposal, Line 3.</t>
  </si>
  <si>
    <t>No additional Subcontractor's Override may be applied.</t>
  </si>
  <si>
    <t>for Contractor Work, carry forward to BDC 121, Line 4;</t>
  </si>
  <si>
    <r>
      <t xml:space="preserve">Print name of Contact Person </t>
    </r>
    <r>
      <rPr>
        <i/>
        <sz val="8"/>
        <rFont val="Arial"/>
        <family val="2"/>
      </rPr>
      <t>(if different)</t>
    </r>
  </si>
  <si>
    <r>
      <t xml:space="preserve">Phone No. </t>
    </r>
    <r>
      <rPr>
        <i/>
        <sz val="8"/>
        <rFont val="Arial"/>
        <family val="2"/>
      </rPr>
      <t>(if different from above)</t>
    </r>
  </si>
  <si>
    <r>
      <t xml:space="preserve">(Use </t>
    </r>
    <r>
      <rPr>
        <b/>
        <i/>
        <sz val="8"/>
        <rFont val="Arial"/>
        <family val="2"/>
      </rPr>
      <t>either</t>
    </r>
    <r>
      <rPr>
        <b/>
        <sz val="8"/>
        <rFont val="Arial"/>
        <family val="2"/>
      </rPr>
      <t xml:space="preserve"> method below to determine Labor Cost.)</t>
    </r>
  </si>
  <si>
    <t>CONTRACTOR'S CHANGE ORDER PROPOSAL</t>
  </si>
  <si>
    <t>Allowance</t>
  </si>
  <si>
    <t>CONTRACTOR TOTAL (Total lines 5, 6 and 7)</t>
  </si>
  <si>
    <t>TOTAL CONTRACTED UNIT PRICE COSTS (from Unit Price Worksheet)</t>
  </si>
  <si>
    <t>Signature of Contractor's Authorized Representative</t>
  </si>
  <si>
    <t>CONSTRUCTION MANAGER'S REVIEW</t>
  </si>
  <si>
    <t>Construction Manager</t>
  </si>
  <si>
    <t xml:space="preserve">         I have reviewed the labor hours, material quantities and equipment and</t>
  </si>
  <si>
    <t>CHANGE ORDER EQUIPMENT EXPENSE PROPOSAL</t>
  </si>
  <si>
    <t>Contract No.</t>
  </si>
  <si>
    <t>Project No.</t>
  </si>
  <si>
    <t>Change Request No.</t>
  </si>
  <si>
    <t>Contract Number</t>
  </si>
  <si>
    <t>Project Number</t>
  </si>
  <si>
    <t>Credit Change Order Payment Lines Affected</t>
  </si>
  <si>
    <t>Line</t>
  </si>
  <si>
    <t>Amount</t>
  </si>
  <si>
    <r>
      <t xml:space="preserve">For </t>
    </r>
    <r>
      <rPr>
        <b/>
        <sz val="8"/>
        <rFont val="Arial"/>
        <family val="2"/>
      </rPr>
      <t>self-owned</t>
    </r>
    <r>
      <rPr>
        <sz val="8"/>
        <rFont val="Arial"/>
        <family val="2"/>
      </rPr>
      <t xml:space="preserve"> equipment calculate rate in column 6.</t>
    </r>
  </si>
  <si>
    <r>
      <t>Rented</t>
    </r>
    <r>
      <rPr>
        <sz val="8"/>
        <rFont val="Arial"/>
        <family val="2"/>
      </rPr>
      <t xml:space="preserve"> equipment will be paid for at actual cost. Complete columns 1, 3, 4 and 11.</t>
    </r>
  </si>
  <si>
    <t>Column 7 and Column 10</t>
  </si>
  <si>
    <t>Column 8</t>
  </si>
  <si>
    <t>Column 4</t>
  </si>
  <si>
    <t>11a.   10% of first $10,000 of line 10</t>
  </si>
  <si>
    <t>11b.     5% of next $90,000 of line 10</t>
  </si>
  <si>
    <t>11c.     3% of sum in excess of $100,000 of line 10</t>
  </si>
  <si>
    <r>
      <t>DASNY USE ONLY</t>
    </r>
    <r>
      <rPr>
        <sz val="9"/>
        <rFont val="Arial"/>
        <family val="2"/>
      </rPr>
      <t xml:space="preserve"> </t>
    </r>
  </si>
  <si>
    <t xml:space="preserve">B. TOTAL NON-CONTRACT UNIT PRICE COSTS </t>
  </si>
  <si>
    <t>A. TOTAL CONTRACT UNIT PRICE COSTS</t>
  </si>
  <si>
    <t>FOR UNIT PRICES NOT SPECIFIED IN THE CONTRACT DOCUMENTS</t>
  </si>
  <si>
    <t>CHANGE ORDER MATERIAL WORKSHEET</t>
  </si>
  <si>
    <t>Straight Time Cost</t>
  </si>
  <si>
    <t>STRAIGHT TIME LABOR AND PREMIUM PORTION OF OVERTIME (PPO)</t>
  </si>
  <si>
    <t>PPO Cost</t>
  </si>
  <si>
    <t>CHANGE ORDER LABOR WORKSHEET</t>
  </si>
  <si>
    <t>SUBTOTALS</t>
  </si>
  <si>
    <t>DASNY USE ONLY</t>
  </si>
  <si>
    <t>Total Contractor Labor (from Labor Worksheet)</t>
  </si>
  <si>
    <t>Premium Portion of Overtime (from Labor Worksheet)</t>
  </si>
  <si>
    <t>Total Contractor Material (from Material Worksheet)</t>
  </si>
  <si>
    <t>Total Non-Specified Unit Price Costs (from Unit Price Worksheet)</t>
  </si>
  <si>
    <t>Overtime Hours</t>
  </si>
  <si>
    <t>Overtime Rate</t>
  </si>
  <si>
    <t>Contractor's Markup on Subs' Cost (per DASNY General Conditions):</t>
  </si>
  <si>
    <t>Contractor's Markup Combined Overhead and Profit (20% of line 5)</t>
  </si>
  <si>
    <t>Base Cost Only (Line D3)</t>
  </si>
  <si>
    <t>20% Markup (Line D4)</t>
  </si>
  <si>
    <t>(From Subcontractor's Proposal - Use a separate form for each Sub)</t>
  </si>
  <si>
    <t>CHANGE ORDER LABOR CONTINUATION WORKSHEET</t>
  </si>
  <si>
    <t xml:space="preserve">TOTAL LABOR (THIS CONTINUATION WORKSHEET) </t>
  </si>
  <si>
    <t>SUBTOTALS (FROM CONTINUATION WORKSHEET)</t>
  </si>
  <si>
    <t>CHANGE ORDER MATERIAL CONTINUATION WORKSHEET</t>
  </si>
  <si>
    <t>TOTAL MATERIAL (THIS CONTINUATION WORKSHEET)</t>
  </si>
  <si>
    <t>(Total from Material Continuation Worksheet)</t>
  </si>
  <si>
    <t>Print Name / Title</t>
  </si>
  <si>
    <t>I hereby certify that the value for the labor, material and equipment that comprise the proposal, represents the value of said work, material and equipment for the work performed or to be performed, pursuant to the Contract between the undersigned and the Dormitory Authority and that no overhead or profit is included in the proposal for a change to the Work performed by any Subcontractor or for any major equipment or material supplier that is a subsidiary or an affiliate of this firm.</t>
  </si>
  <si>
    <t>Labor Worksheet (07/19)</t>
  </si>
  <si>
    <t>Material Worksheet (07/19)</t>
  </si>
  <si>
    <t>Equipment Expense Proposal (07/19)</t>
  </si>
  <si>
    <t>Unit Price Worksheet (07/19)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</si>
</sst>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mm/dd/yy"/>
    <numFmt numFmtId="166" formatCode="&quot;$&quot;#,##0.00"/>
    <numFmt numFmtId="167" formatCode="hh:mm_)"/>
    <numFmt numFmtId="168" formatCode="&quot;Yes&quot;;&quot;Yes&quot;;&quot;No&quot;"/>
    <numFmt numFmtId="169" formatCode="&quot;True&quot;;&quot;True&quot;;&quot;False&quot;"/>
    <numFmt numFmtId="170" formatCode="&quot;On&quot;;&quot;On&quot;;&quot;Off&quot;"/>
    <numFmt numFmtId="171" formatCode="[$€-2]\ #,##0.00_);[Red]\([$€-2]\ #,##0.00\)"/>
  </numFmts>
  <fonts count="52">
    <font>
      <sz val="12"/>
      <name val="Arial"/>
      <family val="2"/>
    </font>
    <font>
      <sz val="11"/>
      <color indexed="8"/>
      <name val="Calibri"/>
      <family val="2"/>
    </font>
    <font>
      <sz val="10"/>
      <name val="Arial"/>
      <family val="2"/>
    </font>
    <font>
      <sz val="8"/>
      <name val="Arial"/>
      <family val="2"/>
    </font>
    <font>
      <b/>
      <sz val="12"/>
      <name val="Arial"/>
      <family val="2"/>
    </font>
    <font>
      <b/>
      <sz val="10"/>
      <name val="Arial"/>
      <family val="2"/>
    </font>
    <font>
      <b/>
      <sz val="16"/>
      <name val="Arial"/>
      <family val="2"/>
    </font>
    <font>
      <sz val="9"/>
      <name val="Arial"/>
      <family val="2"/>
    </font>
    <font>
      <b/>
      <sz val="9"/>
      <name val="Arial"/>
      <family val="2"/>
    </font>
    <font>
      <sz val="10"/>
      <name val="Times New Roman"/>
      <family val="1"/>
    </font>
    <font>
      <i/>
      <sz val="8"/>
      <name val="Arial"/>
      <family val="2"/>
    </font>
    <font>
      <b/>
      <sz val="8"/>
      <name val="Arial"/>
      <family val="2"/>
    </font>
    <font>
      <sz val="8"/>
      <name val="Times New Roman"/>
      <family val="1"/>
    </font>
    <font>
      <sz val="7"/>
      <name val="Arial"/>
      <family val="2"/>
    </font>
    <font>
      <sz val="6"/>
      <name val="Arial"/>
      <family val="2"/>
    </font>
    <font>
      <sz val="9"/>
      <name val="Times New Roman"/>
      <family val="1"/>
    </font>
    <font>
      <b/>
      <i/>
      <sz val="8"/>
      <name val="Arial"/>
      <family val="2"/>
    </font>
    <font>
      <b/>
      <sz val="18"/>
      <name val="Arial"/>
      <family val="2"/>
    </font>
    <font>
      <sz val="10"/>
      <color indexed="12"/>
      <name val="Courier"/>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gray125">
        <bgColor indexed="9"/>
      </patternFill>
    </fill>
    <fill>
      <patternFill patternType="solid">
        <fgColor rgb="FFCCFFFF"/>
        <bgColor indexed="64"/>
      </patternFill>
    </fill>
    <fill>
      <patternFill patternType="gray125">
        <fgColor indexed="8"/>
        <bgColor indexed="9"/>
      </patternFill>
    </fill>
  </fills>
  <borders count="1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double">
        <color indexed="8"/>
      </top>
      <bottom style="thin">
        <color indexed="8"/>
      </bottom>
    </border>
    <border>
      <left/>
      <right style="double"/>
      <top style="double"/>
      <bottom style="thin"/>
    </border>
    <border>
      <left/>
      <right style="double">
        <color indexed="8"/>
      </right>
      <top style="double">
        <color indexed="8"/>
      </top>
      <bottom style="thin">
        <color indexed="8"/>
      </bottom>
    </border>
    <border>
      <left style="double">
        <color indexed="8"/>
      </left>
      <right/>
      <top style="double">
        <color indexed="8"/>
      </top>
      <bottom/>
    </border>
    <border>
      <left/>
      <right/>
      <top style="double">
        <color indexed="8"/>
      </top>
      <bottom/>
    </border>
    <border>
      <left/>
      <right style="double">
        <color indexed="8"/>
      </right>
      <top style="double">
        <color indexed="8"/>
      </top>
      <bottom/>
    </border>
    <border>
      <left style="double">
        <color indexed="8"/>
      </left>
      <right/>
      <top/>
      <bottom/>
    </border>
    <border>
      <left/>
      <right style="double">
        <color indexed="8"/>
      </right>
      <top/>
      <bottom/>
    </border>
    <border>
      <left style="double">
        <color indexed="8"/>
      </left>
      <right/>
      <top/>
      <bottom style="double">
        <color indexed="8"/>
      </bottom>
    </border>
    <border>
      <left/>
      <right/>
      <top/>
      <bottom style="double">
        <color indexed="8"/>
      </bottom>
    </border>
    <border>
      <left/>
      <right style="double">
        <color indexed="8"/>
      </right>
      <top/>
      <bottom style="double">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right style="double">
        <color indexed="8"/>
      </right>
      <top style="thin">
        <color indexed="8"/>
      </top>
      <bottom/>
    </border>
    <border>
      <left style="double">
        <color indexed="8"/>
      </left>
      <right/>
      <top style="double">
        <color indexed="8"/>
      </top>
      <bottom style="double">
        <color indexed="8"/>
      </bottom>
    </border>
    <border>
      <left/>
      <right style="double">
        <color indexed="8"/>
      </right>
      <top style="double">
        <color indexed="8"/>
      </top>
      <bottom style="double">
        <color indexed="8"/>
      </bottom>
    </border>
    <border>
      <left style="double">
        <color indexed="8"/>
      </left>
      <right style="thin">
        <color indexed="8"/>
      </right>
      <top style="thin">
        <color indexed="8"/>
      </top>
      <bottom style="thin"/>
    </border>
    <border>
      <left style="double"/>
      <right style="thin"/>
      <top style="thin"/>
      <bottom style="thin"/>
    </border>
    <border>
      <left style="thin"/>
      <right style="double"/>
      <top style="thin"/>
      <bottom style="thin"/>
    </border>
    <border>
      <left/>
      <right/>
      <top style="thin"/>
      <bottom/>
    </border>
    <border>
      <left style="double">
        <color indexed="8"/>
      </left>
      <right/>
      <top style="double">
        <color indexed="8"/>
      </top>
      <bottom style="thin">
        <color indexed="8"/>
      </bottom>
    </border>
    <border>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right style="thin">
        <color indexed="8"/>
      </right>
      <top/>
      <bottom style="thin">
        <color indexed="8"/>
      </bottom>
    </border>
    <border>
      <left style="thin">
        <color indexed="8"/>
      </left>
      <right style="double">
        <color indexed="8"/>
      </right>
      <top/>
      <bottom style="thin">
        <color indexed="8"/>
      </bottom>
    </border>
    <border>
      <left style="double">
        <color indexed="8"/>
      </left>
      <right style="thin">
        <color indexed="8"/>
      </right>
      <top/>
      <bottom style="thin">
        <color indexed="8"/>
      </bottom>
    </border>
    <border>
      <left/>
      <right style="double">
        <color indexed="8"/>
      </right>
      <top/>
      <bottom style="thin">
        <color indexed="8"/>
      </bottom>
    </border>
    <border>
      <left style="thin">
        <color indexed="8"/>
      </left>
      <right style="double">
        <color indexed="8"/>
      </right>
      <top style="thin">
        <color indexed="8"/>
      </top>
      <bottom style="thin">
        <color indexed="8"/>
      </bottom>
    </border>
    <border>
      <left/>
      <right style="thin">
        <color indexed="8"/>
      </right>
      <top/>
      <bottom/>
    </border>
    <border>
      <left style="thin">
        <color indexed="8"/>
      </left>
      <right style="double">
        <color indexed="8"/>
      </right>
      <top/>
      <bottom/>
    </border>
    <border>
      <left style="double"/>
      <right/>
      <top style="thin"/>
      <bottom/>
    </border>
    <border>
      <left style="double">
        <color indexed="8"/>
      </left>
      <right style="thin">
        <color indexed="8"/>
      </right>
      <top/>
      <bottom style="double">
        <color indexed="8"/>
      </bottom>
    </border>
    <border>
      <left style="thin">
        <color indexed="8"/>
      </left>
      <right style="double">
        <color indexed="8"/>
      </right>
      <top style="thin">
        <color indexed="8"/>
      </top>
      <bottom style="double">
        <color indexed="8"/>
      </bottom>
    </border>
    <border>
      <left style="thin">
        <color indexed="8"/>
      </left>
      <right/>
      <top style="thin">
        <color indexed="8"/>
      </top>
      <bottom style="thin">
        <color indexed="8"/>
      </bottom>
    </border>
    <border>
      <left/>
      <right style="thin">
        <color indexed="8"/>
      </right>
      <top style="thin">
        <color indexed="8"/>
      </top>
      <bottom/>
    </border>
    <border>
      <left style="thin">
        <color indexed="8"/>
      </left>
      <right/>
      <top style="thin">
        <color indexed="8"/>
      </top>
      <bottom/>
    </border>
    <border>
      <left style="double">
        <color indexed="8"/>
      </left>
      <right/>
      <top/>
      <bottom style="thin">
        <color indexed="8"/>
      </bottom>
    </border>
    <border>
      <left style="double">
        <color indexed="8"/>
      </left>
      <right/>
      <top style="thin">
        <color indexed="8"/>
      </top>
      <bottom style="double">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double"/>
      <right/>
      <top style="double"/>
      <bottom/>
    </border>
    <border>
      <left/>
      <right/>
      <top style="double"/>
      <bottom/>
    </border>
    <border>
      <left/>
      <right/>
      <top style="double"/>
      <bottom style="thin"/>
    </border>
    <border>
      <left style="double"/>
      <right/>
      <top/>
      <bottom/>
    </border>
    <border>
      <left/>
      <right style="double"/>
      <top/>
      <bottom/>
    </border>
    <border>
      <left style="thin"/>
      <right/>
      <top style="double"/>
      <bottom/>
    </border>
    <border>
      <left style="double"/>
      <right/>
      <top/>
      <bottom style="thin"/>
    </border>
    <border>
      <left/>
      <right style="thin"/>
      <top/>
      <bottom style="thin"/>
    </border>
    <border>
      <left/>
      <right style="double"/>
      <top/>
      <bottom style="thin"/>
    </border>
    <border>
      <left style="double"/>
      <right/>
      <top style="thin"/>
      <bottom style="thin"/>
    </border>
    <border>
      <left style="thin"/>
      <right style="thin"/>
      <top style="thin"/>
      <bottom style="thin"/>
    </border>
    <border>
      <left style="thin"/>
      <right/>
      <top style="thin"/>
      <bottom style="thin"/>
    </border>
    <border>
      <left/>
      <right style="thin"/>
      <top style="thin"/>
      <bottom style="thin"/>
    </border>
    <border>
      <left/>
      <right style="double"/>
      <top style="thin"/>
      <bottom style="thin"/>
    </border>
    <border>
      <left style="double"/>
      <right style="thin"/>
      <top style="thin"/>
      <bottom/>
    </border>
    <border>
      <left/>
      <right style="thin"/>
      <top style="thin"/>
      <bottom/>
    </border>
    <border>
      <left style="thin"/>
      <right/>
      <top style="thin"/>
      <bottom/>
    </border>
    <border>
      <left/>
      <right style="double"/>
      <top style="thin"/>
      <bottom/>
    </border>
    <border>
      <left style="double"/>
      <right style="thin"/>
      <top/>
      <bottom/>
    </border>
    <border>
      <left/>
      <right style="thin"/>
      <top/>
      <bottom/>
    </border>
    <border>
      <left style="thin"/>
      <right/>
      <top/>
      <bottom/>
    </border>
    <border>
      <left style="thin"/>
      <right style="thin"/>
      <top/>
      <bottom/>
    </border>
    <border>
      <left style="double">
        <color indexed="8"/>
      </left>
      <right style="thin"/>
      <top/>
      <bottom style="double">
        <color indexed="8"/>
      </bottom>
    </border>
    <border>
      <left/>
      <right/>
      <top/>
      <bottom style="double"/>
    </border>
    <border>
      <left style="double">
        <color indexed="8"/>
      </left>
      <right style="thin"/>
      <top style="double">
        <color indexed="8"/>
      </top>
      <bottom style="thin">
        <color indexed="8"/>
      </bottom>
    </border>
    <border>
      <left style="thin"/>
      <right style="thin"/>
      <top style="double"/>
      <bottom style="thin"/>
    </border>
    <border>
      <left style="double">
        <color indexed="8"/>
      </left>
      <right style="thin">
        <color indexed="8"/>
      </right>
      <top/>
      <bottom/>
    </border>
    <border>
      <left style="thin"/>
      <right style="thin"/>
      <top style="thin"/>
      <bottom/>
    </border>
    <border>
      <left style="thin"/>
      <right style="thin"/>
      <top style="thin">
        <color indexed="8"/>
      </top>
      <bottom style="double">
        <color indexed="8"/>
      </bottom>
    </border>
    <border>
      <left style="thin"/>
      <right/>
      <top style="thin">
        <color indexed="8"/>
      </top>
      <bottom style="double">
        <color indexed="8"/>
      </bottom>
    </border>
    <border>
      <left/>
      <right/>
      <top/>
      <bottom style="thin">
        <color indexed="8"/>
      </bottom>
    </border>
    <border>
      <left/>
      <right style="thin">
        <color indexed="8"/>
      </right>
      <top/>
      <bottom style="double">
        <color indexed="8"/>
      </bottom>
    </border>
    <border>
      <left/>
      <right style="dotted">
        <color indexed="8"/>
      </right>
      <top/>
      <bottom style="double">
        <color indexed="8"/>
      </bottom>
    </border>
    <border>
      <left style="double">
        <color indexed="8"/>
      </left>
      <right style="double">
        <color indexed="8"/>
      </right>
      <top/>
      <bottom style="double">
        <color indexed="8"/>
      </bottom>
    </border>
    <border>
      <left style="double"/>
      <right style="thin"/>
      <top style="double"/>
      <bottom/>
    </border>
    <border>
      <left/>
      <right style="double">
        <color indexed="8"/>
      </right>
      <top style="double"/>
      <bottom/>
    </border>
    <border>
      <left style="double"/>
      <right style="thin"/>
      <top style="thin"/>
      <bottom style="double"/>
    </border>
    <border>
      <left/>
      <right style="double">
        <color indexed="8"/>
      </right>
      <top style="thin"/>
      <bottom style="thin">
        <color indexed="8"/>
      </bottom>
    </border>
    <border>
      <left style="double"/>
      <right style="thin"/>
      <top style="double"/>
      <bottom style="thin"/>
    </border>
    <border>
      <left/>
      <right style="double">
        <color indexed="8"/>
      </right>
      <top style="double"/>
      <bottom style="thin">
        <color indexed="8"/>
      </bottom>
    </border>
    <border>
      <left style="thin">
        <color indexed="8"/>
      </left>
      <right style="double">
        <color indexed="8"/>
      </right>
      <top/>
      <bottom style="double">
        <color indexed="8"/>
      </bottom>
    </border>
    <border>
      <left style="double">
        <color indexed="8"/>
      </left>
      <right style="double">
        <color indexed="8"/>
      </right>
      <top style="double">
        <color indexed="8"/>
      </top>
      <bottom style="double">
        <color indexed="8"/>
      </bottom>
    </border>
    <border>
      <left style="double">
        <color indexed="8"/>
      </left>
      <right/>
      <top style="thin">
        <color indexed="8"/>
      </top>
      <bottom style="thin">
        <color indexed="8"/>
      </bottom>
    </border>
    <border>
      <left/>
      <right style="double">
        <color indexed="8"/>
      </right>
      <top style="thin">
        <color indexed="8"/>
      </top>
      <bottom style="double">
        <color indexed="8"/>
      </bottom>
    </border>
    <border>
      <left/>
      <right/>
      <top style="thin">
        <color indexed="8"/>
      </top>
      <bottom style="thin">
        <color indexed="8"/>
      </bottom>
    </border>
    <border>
      <left style="thin">
        <color indexed="8"/>
      </left>
      <right/>
      <top style="thin">
        <color indexed="8"/>
      </top>
      <bottom style="double">
        <color indexed="8"/>
      </bottom>
    </border>
    <border>
      <left/>
      <right style="thin">
        <color indexed="8"/>
      </right>
      <top style="thin">
        <color indexed="8"/>
      </top>
      <bottom style="double">
        <color indexed="8"/>
      </bottom>
    </border>
    <border>
      <left style="thin">
        <color indexed="8"/>
      </left>
      <right/>
      <top style="double">
        <color indexed="8"/>
      </top>
      <bottom style="thin">
        <color indexed="8"/>
      </bottom>
    </border>
    <border>
      <left/>
      <right/>
      <top style="thin">
        <color indexed="8"/>
      </top>
      <bottom/>
    </border>
    <border>
      <left style="thin">
        <color indexed="8"/>
      </left>
      <right/>
      <top style="thin"/>
      <bottom style="thin">
        <color indexed="8"/>
      </bottom>
    </border>
    <border>
      <left/>
      <right style="thin">
        <color indexed="8"/>
      </right>
      <top style="thin"/>
      <bottom style="thin">
        <color indexed="8"/>
      </bottom>
    </border>
    <border>
      <left style="thin">
        <color indexed="8"/>
      </left>
      <right/>
      <top/>
      <bottom/>
    </border>
    <border>
      <left style="thin">
        <color indexed="8"/>
      </left>
      <right/>
      <top/>
      <bottom style="double">
        <color indexed="8"/>
      </bottom>
    </border>
    <border>
      <left style="double">
        <color indexed="8"/>
      </left>
      <right/>
      <top style="thin">
        <color indexed="8"/>
      </top>
      <bottom/>
    </border>
    <border>
      <left style="double">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double">
        <color indexed="8"/>
      </bottom>
    </border>
    <border>
      <left style="thin">
        <color indexed="8"/>
      </left>
      <right style="double">
        <color indexed="8"/>
      </right>
      <top style="thin">
        <color indexed="8"/>
      </top>
      <bottom/>
    </border>
    <border>
      <left style="double">
        <color indexed="8"/>
      </left>
      <right/>
      <top style="thin"/>
      <bottom style="thin"/>
    </border>
    <border>
      <left/>
      <right style="thin">
        <color indexed="8"/>
      </right>
      <top style="thin"/>
      <bottom style="thin"/>
    </border>
    <border>
      <left style="thin"/>
      <right/>
      <top style="double"/>
      <bottom style="thin"/>
    </border>
    <border>
      <left/>
      <right style="thin"/>
      <top style="double"/>
      <bottom style="thin"/>
    </border>
    <border>
      <left style="double"/>
      <right/>
      <top style="double"/>
      <bottom style="double"/>
    </border>
    <border>
      <left/>
      <right style="double"/>
      <top style="double"/>
      <bottom style="double"/>
    </border>
    <border>
      <left/>
      <right style="thin"/>
      <top style="thin">
        <color indexed="8"/>
      </top>
      <bottom style="double">
        <color indexed="8"/>
      </bottom>
    </border>
    <border>
      <left/>
      <right style="double"/>
      <top style="thin">
        <color indexed="8"/>
      </top>
      <bottom style="double">
        <color indexed="8"/>
      </bottom>
    </border>
    <border>
      <left style="thin"/>
      <right/>
      <top style="thin"/>
      <bottom style="double">
        <color indexed="8"/>
      </bottom>
    </border>
    <border>
      <left/>
      <right/>
      <top style="thin"/>
      <bottom style="double">
        <color indexed="8"/>
      </bottom>
    </border>
    <border>
      <left/>
      <right style="thin"/>
      <top style="thin"/>
      <bottom style="double">
        <color indexed="8"/>
      </bottom>
    </border>
    <border>
      <left style="thin"/>
      <right/>
      <top style="thin"/>
      <bottom style="thin">
        <color indexed="8"/>
      </bottom>
    </border>
    <border>
      <left/>
      <right style="thin"/>
      <top style="thin"/>
      <bottom style="thin">
        <color indexed="8"/>
      </bottom>
    </border>
    <border>
      <left style="double">
        <color indexed="8"/>
      </left>
      <right/>
      <top style="double">
        <color indexed="8"/>
      </top>
      <bottom style="double"/>
    </border>
    <border>
      <left/>
      <right/>
      <top style="double">
        <color indexed="8"/>
      </top>
      <bottom style="double"/>
    </border>
    <border>
      <left/>
      <right style="double"/>
      <top style="double">
        <color indexed="8"/>
      </top>
      <bottom style="double"/>
    </border>
    <border>
      <left style="double"/>
      <right/>
      <top style="thin">
        <color indexed="8"/>
      </top>
      <bottom style="double">
        <color indexed="8"/>
      </bottom>
    </border>
    <border>
      <left/>
      <right style="thin"/>
      <top style="double"/>
      <bottom/>
    </border>
    <border>
      <left style="double"/>
      <right/>
      <top style="double"/>
      <bottom style="thin"/>
    </border>
    <border>
      <left style="thin"/>
      <right/>
      <top/>
      <bottom style="thin"/>
    </border>
    <border>
      <left/>
      <right style="double"/>
      <top style="double"/>
      <bottom/>
    </border>
    <border>
      <left style="double">
        <color indexed="8"/>
      </left>
      <right style="thin">
        <color indexed="8"/>
      </right>
      <top style="thin">
        <color indexed="8"/>
      </top>
      <bottom/>
    </border>
    <border>
      <left style="double">
        <color indexed="8"/>
      </left>
      <right style="double">
        <color indexed="8"/>
      </right>
      <top style="double">
        <color indexed="8"/>
      </top>
      <bottom/>
    </border>
    <border>
      <left style="double">
        <color indexed="8"/>
      </left>
      <right style="double">
        <color indexed="8"/>
      </right>
      <top/>
      <bottom/>
    </border>
    <border>
      <left style="double">
        <color indexed="8"/>
      </left>
      <right style="double">
        <color indexed="8"/>
      </right>
      <top style="thin">
        <color indexed="8"/>
      </top>
      <bottom/>
    </border>
    <border>
      <left/>
      <right/>
      <top style="thin">
        <color indexed="8"/>
      </top>
      <bottom style="double">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49">
    <xf numFmtId="0" fontId="0" fillId="0" borderId="0" xfId="0" applyAlignment="1">
      <alignment/>
    </xf>
    <xf numFmtId="0" fontId="7" fillId="33" borderId="10" xfId="0" applyFont="1" applyFill="1" applyBorder="1" applyAlignment="1" applyProtection="1">
      <alignment/>
      <protection hidden="1"/>
    </xf>
    <xf numFmtId="0" fontId="7" fillId="33" borderId="11" xfId="0" applyFont="1" applyFill="1" applyBorder="1" applyAlignment="1" applyProtection="1">
      <alignment/>
      <protection hidden="1"/>
    </xf>
    <xf numFmtId="165" fontId="7" fillId="33" borderId="12" xfId="0" applyNumberFormat="1" applyFont="1" applyFill="1" applyBorder="1" applyAlignment="1" applyProtection="1">
      <alignment horizontal="center"/>
      <protection hidden="1"/>
    </xf>
    <xf numFmtId="165" fontId="7" fillId="33" borderId="13" xfId="0" applyNumberFormat="1" applyFont="1" applyFill="1" applyBorder="1" applyAlignment="1" applyProtection="1">
      <alignment horizontal="center"/>
      <protection hidden="1"/>
    </xf>
    <xf numFmtId="0" fontId="2" fillId="33" borderId="10" xfId="0" applyFont="1" applyFill="1" applyBorder="1" applyAlignment="1" applyProtection="1">
      <alignment/>
      <protection hidden="1"/>
    </xf>
    <xf numFmtId="0" fontId="2" fillId="33" borderId="11" xfId="0" applyFont="1" applyFill="1" applyBorder="1" applyAlignment="1" applyProtection="1">
      <alignment/>
      <protection hidden="1"/>
    </xf>
    <xf numFmtId="165" fontId="7" fillId="33" borderId="14" xfId="0" applyNumberFormat="1" applyFont="1" applyFill="1" applyBorder="1" applyAlignment="1" applyProtection="1">
      <alignment horizontal="center"/>
      <protection hidden="1"/>
    </xf>
    <xf numFmtId="0" fontId="0" fillId="34" borderId="0" xfId="0" applyFill="1" applyAlignment="1" applyProtection="1">
      <alignment/>
      <protection/>
    </xf>
    <xf numFmtId="0" fontId="4" fillId="34" borderId="0" xfId="0" applyFont="1" applyFill="1" applyAlignment="1" applyProtection="1">
      <alignment/>
      <protection/>
    </xf>
    <xf numFmtId="0" fontId="7" fillId="34" borderId="10" xfId="0" applyFont="1" applyFill="1" applyBorder="1" applyAlignment="1" applyProtection="1">
      <alignment/>
      <protection locked="0"/>
    </xf>
    <xf numFmtId="0" fontId="7" fillId="34" borderId="11" xfId="0" applyFont="1" applyFill="1" applyBorder="1" applyAlignment="1" applyProtection="1">
      <alignment/>
      <protection locked="0"/>
    </xf>
    <xf numFmtId="0" fontId="0" fillId="34" borderId="0" xfId="0" applyFill="1" applyBorder="1" applyAlignment="1" applyProtection="1">
      <alignment/>
      <protection/>
    </xf>
    <xf numFmtId="0" fontId="0" fillId="34" borderId="0" xfId="0" applyFill="1" applyBorder="1" applyAlignment="1" applyProtection="1">
      <alignment/>
      <protection/>
    </xf>
    <xf numFmtId="0" fontId="0" fillId="34" borderId="0" xfId="0" applyFill="1" applyAlignment="1" applyProtection="1">
      <alignment/>
      <protection/>
    </xf>
    <xf numFmtId="0" fontId="2" fillId="34" borderId="0" xfId="0" applyFont="1" applyFill="1" applyAlignment="1" applyProtection="1">
      <alignment horizontal="centerContinuous"/>
      <protection/>
    </xf>
    <xf numFmtId="0" fontId="6" fillId="34" borderId="0" xfId="0" applyFont="1" applyFill="1" applyBorder="1" applyAlignment="1" applyProtection="1">
      <alignment horizontal="center"/>
      <protection/>
    </xf>
    <xf numFmtId="0" fontId="4" fillId="34" borderId="0" xfId="0" applyFont="1" applyFill="1" applyBorder="1" applyAlignment="1" applyProtection="1">
      <alignment horizontal="left" vertical="top"/>
      <protection/>
    </xf>
    <xf numFmtId="0" fontId="0" fillId="34" borderId="0" xfId="0" applyFont="1" applyFill="1" applyBorder="1" applyAlignment="1" applyProtection="1">
      <alignment vertical="top"/>
      <protection/>
    </xf>
    <xf numFmtId="0" fontId="0" fillId="34" borderId="0" xfId="0" applyFill="1" applyBorder="1" applyAlignment="1" applyProtection="1">
      <alignment vertical="top"/>
      <protection/>
    </xf>
    <xf numFmtId="0" fontId="5" fillId="34" borderId="0" xfId="0" applyFont="1" applyFill="1" applyAlignment="1" applyProtection="1">
      <alignment horizontal="centerContinuous"/>
      <protection/>
    </xf>
    <xf numFmtId="0" fontId="2" fillId="34" borderId="0" xfId="0" applyFont="1" applyFill="1" applyBorder="1" applyAlignment="1" applyProtection="1">
      <alignment horizontal="right" vertical="center"/>
      <protection/>
    </xf>
    <xf numFmtId="0" fontId="6" fillId="34" borderId="0" xfId="0" applyFont="1" applyFill="1" applyBorder="1" applyAlignment="1" applyProtection="1">
      <alignment horizontal="left" vertical="center"/>
      <protection/>
    </xf>
    <xf numFmtId="0" fontId="7" fillId="34" borderId="15" xfId="0" applyFont="1" applyFill="1" applyBorder="1" applyAlignment="1" applyProtection="1">
      <alignment/>
      <protection/>
    </xf>
    <xf numFmtId="0" fontId="2" fillId="34" borderId="16" xfId="0" applyFont="1" applyFill="1" applyBorder="1" applyAlignment="1" applyProtection="1">
      <alignment/>
      <protection/>
    </xf>
    <xf numFmtId="0" fontId="0" fillId="34" borderId="16" xfId="0" applyFill="1" applyBorder="1" applyAlignment="1" applyProtection="1">
      <alignment/>
      <protection/>
    </xf>
    <xf numFmtId="0" fontId="0" fillId="34" borderId="16" xfId="0" applyFont="1" applyFill="1" applyBorder="1" applyAlignment="1" applyProtection="1">
      <alignment horizontal="centerContinuous"/>
      <protection/>
    </xf>
    <xf numFmtId="0" fontId="7" fillId="34" borderId="16" xfId="0" applyFont="1" applyFill="1" applyBorder="1" applyAlignment="1" applyProtection="1">
      <alignment horizontal="right"/>
      <protection/>
    </xf>
    <xf numFmtId="164" fontId="7" fillId="34" borderId="16" xfId="0" applyNumberFormat="1" applyFont="1" applyFill="1" applyBorder="1" applyAlignment="1" applyProtection="1">
      <alignment horizontal="center" vertical="center"/>
      <protection/>
    </xf>
    <xf numFmtId="165" fontId="7" fillId="34" borderId="12" xfId="0" applyNumberFormat="1" applyFont="1" applyFill="1" applyBorder="1" applyAlignment="1" applyProtection="1">
      <alignment horizontal="center"/>
      <protection locked="0"/>
    </xf>
    <xf numFmtId="0" fontId="2" fillId="34" borderId="17" xfId="0" applyFont="1" applyFill="1" applyBorder="1" applyAlignment="1" applyProtection="1">
      <alignment/>
      <protection/>
    </xf>
    <xf numFmtId="0" fontId="7" fillId="34" borderId="18" xfId="0" applyFont="1" applyFill="1" applyBorder="1" applyAlignment="1" applyProtection="1">
      <alignment/>
      <protection/>
    </xf>
    <xf numFmtId="0" fontId="2" fillId="34" borderId="0" xfId="0" applyFont="1" applyFill="1" applyAlignment="1" applyProtection="1">
      <alignment/>
      <protection/>
    </xf>
    <xf numFmtId="0" fontId="0" fillId="34" borderId="0" xfId="0" applyFont="1" applyFill="1" applyAlignment="1" applyProtection="1">
      <alignment horizontal="centerContinuous"/>
      <protection/>
    </xf>
    <xf numFmtId="0" fontId="8" fillId="34" borderId="0" xfId="0"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2" fillId="34" borderId="19" xfId="0" applyFont="1" applyFill="1" applyBorder="1" applyAlignment="1" applyProtection="1">
      <alignment/>
      <protection/>
    </xf>
    <xf numFmtId="0" fontId="2" fillId="34" borderId="18" xfId="0" applyFont="1" applyFill="1" applyBorder="1" applyAlignment="1" applyProtection="1">
      <alignment/>
      <protection/>
    </xf>
    <xf numFmtId="0" fontId="2" fillId="34" borderId="0" xfId="0" applyFont="1" applyFill="1" applyBorder="1" applyAlignment="1" applyProtection="1">
      <alignment/>
      <protection/>
    </xf>
    <xf numFmtId="0" fontId="5" fillId="34" borderId="0" xfId="0" applyFont="1" applyFill="1" applyBorder="1" applyAlignment="1" applyProtection="1">
      <alignment horizontal="centerContinuous"/>
      <protection/>
    </xf>
    <xf numFmtId="0" fontId="0" fillId="34" borderId="19" xfId="0" applyFont="1" applyFill="1" applyBorder="1" applyAlignment="1" applyProtection="1">
      <alignment horizontal="centerContinuous"/>
      <protection/>
    </xf>
    <xf numFmtId="0" fontId="9" fillId="34" borderId="20" xfId="0" applyFont="1" applyFill="1" applyBorder="1" applyAlignment="1" applyProtection="1">
      <alignment/>
      <protection/>
    </xf>
    <xf numFmtId="0" fontId="2" fillId="34" borderId="21" xfId="0" applyFont="1" applyFill="1" applyBorder="1" applyAlignment="1" applyProtection="1">
      <alignment/>
      <protection/>
    </xf>
    <xf numFmtId="0" fontId="2" fillId="34" borderId="21" xfId="0" applyFont="1" applyFill="1" applyBorder="1" applyAlignment="1" applyProtection="1">
      <alignment horizontal="centerContinuous"/>
      <protection/>
    </xf>
    <xf numFmtId="0" fontId="2" fillId="34" borderId="22" xfId="0" applyFont="1" applyFill="1" applyBorder="1" applyAlignment="1" applyProtection="1">
      <alignment/>
      <protection/>
    </xf>
    <xf numFmtId="0" fontId="8" fillId="34" borderId="16" xfId="0" applyFont="1" applyFill="1" applyBorder="1" applyAlignment="1" applyProtection="1">
      <alignment horizontal="center"/>
      <protection/>
    </xf>
    <xf numFmtId="0" fontId="0" fillId="34" borderId="16" xfId="0" applyFill="1" applyBorder="1" applyAlignment="1" applyProtection="1">
      <alignment/>
      <protection/>
    </xf>
    <xf numFmtId="7" fontId="7" fillId="34" borderId="0" xfId="0" applyNumberFormat="1" applyFont="1" applyFill="1" applyAlignment="1" applyProtection="1">
      <alignment vertical="center"/>
      <protection/>
    </xf>
    <xf numFmtId="7" fontId="7" fillId="34" borderId="0" xfId="0" applyNumberFormat="1" applyFont="1" applyFill="1" applyBorder="1" applyAlignment="1" applyProtection="1">
      <alignment vertical="center"/>
      <protection/>
    </xf>
    <xf numFmtId="0" fontId="0" fillId="34" borderId="18" xfId="0" applyFill="1" applyBorder="1" applyAlignment="1" applyProtection="1">
      <alignment/>
      <protection/>
    </xf>
    <xf numFmtId="0" fontId="0" fillId="34" borderId="0" xfId="0" applyFont="1" applyFill="1" applyAlignment="1" applyProtection="1">
      <alignment/>
      <protection/>
    </xf>
    <xf numFmtId="0" fontId="7" fillId="34" borderId="0" xfId="0" applyFont="1" applyFill="1" applyAlignment="1" applyProtection="1">
      <alignment horizontal="right"/>
      <protection/>
    </xf>
    <xf numFmtId="0" fontId="7" fillId="34" borderId="0" xfId="0" applyFont="1" applyFill="1" applyAlignment="1" applyProtection="1">
      <alignment/>
      <protection/>
    </xf>
    <xf numFmtId="0" fontId="2" fillId="34" borderId="0" xfId="0" applyFont="1" applyFill="1" applyAlignment="1" applyProtection="1">
      <alignment/>
      <protection/>
    </xf>
    <xf numFmtId="0" fontId="3" fillId="34" borderId="0" xfId="0" applyFont="1" applyFill="1" applyBorder="1" applyAlignment="1" applyProtection="1">
      <alignment horizontal="right"/>
      <protection/>
    </xf>
    <xf numFmtId="7" fontId="7" fillId="34" borderId="23" xfId="0" applyNumberFormat="1" applyFont="1" applyFill="1" applyBorder="1" applyAlignment="1" applyProtection="1">
      <alignment vertical="center"/>
      <protection/>
    </xf>
    <xf numFmtId="0" fontId="0" fillId="34" borderId="14" xfId="0" applyFont="1" applyFill="1" applyBorder="1" applyAlignment="1" applyProtection="1">
      <alignment/>
      <protection/>
    </xf>
    <xf numFmtId="7" fontId="7" fillId="34" borderId="24" xfId="0" applyNumberFormat="1" applyFont="1" applyFill="1" applyBorder="1" applyAlignment="1" applyProtection="1">
      <alignment vertical="center"/>
      <protection/>
    </xf>
    <xf numFmtId="0" fontId="0" fillId="34" borderId="25" xfId="0" applyFont="1" applyFill="1" applyBorder="1" applyAlignment="1" applyProtection="1">
      <alignment/>
      <protection/>
    </xf>
    <xf numFmtId="0" fontId="7" fillId="34" borderId="0" xfId="0" applyFont="1" applyFill="1" applyAlignment="1" applyProtection="1">
      <alignment horizontal="left"/>
      <protection/>
    </xf>
    <xf numFmtId="0" fontId="7" fillId="34" borderId="0" xfId="0" applyFont="1" applyFill="1" applyBorder="1" applyAlignment="1" applyProtection="1">
      <alignment horizontal="left"/>
      <protection/>
    </xf>
    <xf numFmtId="0" fontId="0" fillId="34" borderId="19" xfId="0" applyFill="1" applyBorder="1" applyAlignment="1" applyProtection="1">
      <alignment/>
      <protection/>
    </xf>
    <xf numFmtId="7" fontId="7" fillId="34" borderId="26" xfId="0" applyNumberFormat="1" applyFont="1" applyFill="1" applyBorder="1" applyAlignment="1" applyProtection="1">
      <alignment vertical="center"/>
      <protection/>
    </xf>
    <xf numFmtId="0" fontId="0" fillId="34" borderId="27" xfId="0" applyFont="1" applyFill="1" applyBorder="1" applyAlignment="1" applyProtection="1">
      <alignment/>
      <protection/>
    </xf>
    <xf numFmtId="7" fontId="7" fillId="34" borderId="28" xfId="0" applyNumberFormat="1" applyFont="1" applyFill="1" applyBorder="1" applyAlignment="1" applyProtection="1">
      <alignment vertical="center"/>
      <protection/>
    </xf>
    <xf numFmtId="0" fontId="0" fillId="34" borderId="29" xfId="0" applyFont="1" applyFill="1" applyBorder="1" applyAlignment="1" applyProtection="1">
      <alignment/>
      <protection/>
    </xf>
    <xf numFmtId="0" fontId="7" fillId="34" borderId="0" xfId="0" applyFont="1" applyFill="1" applyAlignment="1" applyProtection="1" quotePrefix="1">
      <alignment horizontal="right"/>
      <protection/>
    </xf>
    <xf numFmtId="7" fontId="7" fillId="34" borderId="28" xfId="0" applyNumberFormat="1" applyFont="1" applyFill="1" applyBorder="1" applyAlignment="1" applyProtection="1">
      <alignment horizontal="center" vertical="center"/>
      <protection/>
    </xf>
    <xf numFmtId="7" fontId="7" fillId="34" borderId="29" xfId="0" applyNumberFormat="1" applyFont="1" applyFill="1" applyBorder="1" applyAlignment="1" applyProtection="1">
      <alignment horizontal="center" vertical="center"/>
      <protection/>
    </xf>
    <xf numFmtId="0" fontId="9" fillId="34" borderId="18" xfId="0" applyFont="1" applyFill="1" applyBorder="1" applyAlignment="1" applyProtection="1">
      <alignment/>
      <protection/>
    </xf>
    <xf numFmtId="0" fontId="8" fillId="34" borderId="0" xfId="0" applyFont="1" applyFill="1" applyAlignment="1" applyProtection="1" quotePrefix="1">
      <alignment horizontal="right"/>
      <protection/>
    </xf>
    <xf numFmtId="7" fontId="8" fillId="34" borderId="18" xfId="0" applyNumberFormat="1" applyFont="1" applyFill="1" applyBorder="1" applyAlignment="1" applyProtection="1">
      <alignment vertical="center"/>
      <protection/>
    </xf>
    <xf numFmtId="0" fontId="0" fillId="34" borderId="19" xfId="0" applyFont="1" applyFill="1" applyBorder="1" applyAlignment="1" applyProtection="1">
      <alignment/>
      <protection/>
    </xf>
    <xf numFmtId="0" fontId="2" fillId="34" borderId="21" xfId="0" applyFont="1" applyFill="1" applyBorder="1" applyAlignment="1" applyProtection="1">
      <alignment horizontal="center"/>
      <protection/>
    </xf>
    <xf numFmtId="7" fontId="7" fillId="34" borderId="20" xfId="0" applyNumberFormat="1" applyFont="1" applyFill="1" applyBorder="1" applyAlignment="1" applyProtection="1">
      <alignment vertical="center"/>
      <protection/>
    </xf>
    <xf numFmtId="7" fontId="7" fillId="34" borderId="22" xfId="0" applyNumberFormat="1" applyFont="1" applyFill="1" applyBorder="1" applyAlignment="1" applyProtection="1">
      <alignment vertical="center"/>
      <protection/>
    </xf>
    <xf numFmtId="7" fontId="7" fillId="34" borderId="21" xfId="0" applyNumberFormat="1" applyFont="1" applyFill="1" applyBorder="1" applyAlignment="1" applyProtection="1">
      <alignment vertical="center"/>
      <protection/>
    </xf>
    <xf numFmtId="49" fontId="7" fillId="34" borderId="0" xfId="0" applyNumberFormat="1" applyFont="1" applyFill="1" applyAlignment="1" applyProtection="1" quotePrefix="1">
      <alignment horizontal="right"/>
      <protection/>
    </xf>
    <xf numFmtId="0" fontId="0" fillId="34" borderId="0" xfId="0" applyFont="1" applyFill="1" applyAlignment="1" applyProtection="1">
      <alignment horizontal="center"/>
      <protection/>
    </xf>
    <xf numFmtId="7" fontId="11" fillId="34" borderId="0" xfId="0" applyNumberFormat="1" applyFont="1" applyFill="1" applyAlignment="1" applyProtection="1">
      <alignment horizontal="centerContinuous" vertical="center"/>
      <protection/>
    </xf>
    <xf numFmtId="0" fontId="5" fillId="34" borderId="19" xfId="0" applyFont="1" applyFill="1" applyBorder="1" applyAlignment="1" applyProtection="1">
      <alignment horizontal="centerContinuous" vertical="center"/>
      <protection/>
    </xf>
    <xf numFmtId="0" fontId="0" fillId="34" borderId="25" xfId="0" applyFill="1" applyBorder="1" applyAlignment="1" applyProtection="1">
      <alignment/>
      <protection/>
    </xf>
    <xf numFmtId="0" fontId="0" fillId="34" borderId="27" xfId="0" applyFill="1" applyBorder="1" applyAlignment="1" applyProtection="1">
      <alignment/>
      <protection/>
    </xf>
    <xf numFmtId="0" fontId="3" fillId="34" borderId="19" xfId="0" applyFont="1" applyFill="1" applyBorder="1" applyAlignment="1" applyProtection="1">
      <alignment horizontal="right"/>
      <protection/>
    </xf>
    <xf numFmtId="0" fontId="0" fillId="34" borderId="29" xfId="0" applyFill="1" applyBorder="1" applyAlignment="1" applyProtection="1">
      <alignment/>
      <protection/>
    </xf>
    <xf numFmtId="0" fontId="2" fillId="34" borderId="0" xfId="0" applyFont="1" applyFill="1" applyAlignment="1" applyProtection="1">
      <alignment horizontal="center"/>
      <protection/>
    </xf>
    <xf numFmtId="7" fontId="7" fillId="34" borderId="30" xfId="0" applyNumberFormat="1" applyFont="1" applyFill="1" applyBorder="1" applyAlignment="1" applyProtection="1">
      <alignment vertical="center"/>
      <protection/>
    </xf>
    <xf numFmtId="7" fontId="7" fillId="34" borderId="31" xfId="0" applyNumberFormat="1" applyFont="1" applyFill="1" applyBorder="1" applyAlignment="1" applyProtection="1">
      <alignment horizontal="right" vertical="center"/>
      <protection/>
    </xf>
    <xf numFmtId="7" fontId="7" fillId="34" borderId="32" xfId="0" applyNumberFormat="1" applyFont="1" applyFill="1" applyBorder="1" applyAlignment="1" applyProtection="1">
      <alignment horizontal="right" vertical="center"/>
      <protection/>
    </xf>
    <xf numFmtId="0" fontId="8" fillId="34" borderId="0" xfId="0" applyFont="1" applyFill="1" applyAlignment="1" applyProtection="1">
      <alignment/>
      <protection/>
    </xf>
    <xf numFmtId="7" fontId="7" fillId="34" borderId="18" xfId="0" applyNumberFormat="1" applyFont="1" applyFill="1" applyBorder="1" applyAlignment="1" applyProtection="1">
      <alignment vertical="center"/>
      <protection/>
    </xf>
    <xf numFmtId="0" fontId="0" fillId="34" borderId="20" xfId="0" applyFill="1" applyBorder="1" applyAlignment="1" applyProtection="1">
      <alignment/>
      <protection/>
    </xf>
    <xf numFmtId="0" fontId="0" fillId="34" borderId="21" xfId="0" applyFont="1" applyFill="1" applyBorder="1" applyAlignment="1" applyProtection="1">
      <alignment/>
      <protection/>
    </xf>
    <xf numFmtId="0" fontId="0" fillId="34" borderId="21" xfId="0" applyFont="1" applyFill="1" applyBorder="1" applyAlignment="1" applyProtection="1">
      <alignment horizontal="center"/>
      <protection/>
    </xf>
    <xf numFmtId="0" fontId="0" fillId="34" borderId="20" xfId="0" applyFill="1" applyBorder="1" applyAlignment="1" applyProtection="1">
      <alignment/>
      <protection/>
    </xf>
    <xf numFmtId="0" fontId="0" fillId="34" borderId="22" xfId="0" applyFill="1" applyBorder="1" applyAlignment="1" applyProtection="1">
      <alignment/>
      <protection/>
    </xf>
    <xf numFmtId="7" fontId="7" fillId="34" borderId="15" xfId="0" applyNumberFormat="1" applyFont="1" applyFill="1" applyBorder="1" applyAlignment="1" applyProtection="1">
      <alignment/>
      <protection/>
    </xf>
    <xf numFmtId="0" fontId="0" fillId="34" borderId="17" xfId="0" applyFill="1" applyBorder="1" applyAlignment="1" applyProtection="1">
      <alignment/>
      <protection/>
    </xf>
    <xf numFmtId="7" fontId="7" fillId="34" borderId="15" xfId="0" applyNumberFormat="1" applyFont="1" applyFill="1" applyBorder="1" applyAlignment="1" applyProtection="1">
      <alignment vertical="center"/>
      <protection/>
    </xf>
    <xf numFmtId="49" fontId="8" fillId="34" borderId="0" xfId="0" applyNumberFormat="1" applyFont="1" applyFill="1" applyAlignment="1" applyProtection="1" quotePrefix="1">
      <alignment horizontal="right"/>
      <protection/>
    </xf>
    <xf numFmtId="0" fontId="0" fillId="34" borderId="18" xfId="0" applyFill="1" applyBorder="1" applyAlignment="1" applyProtection="1">
      <alignment vertical="center"/>
      <protection/>
    </xf>
    <xf numFmtId="0" fontId="0" fillId="34" borderId="19" xfId="0" applyFill="1" applyBorder="1" applyAlignment="1" applyProtection="1">
      <alignment vertical="center"/>
      <protection/>
    </xf>
    <xf numFmtId="0" fontId="9" fillId="34" borderId="20" xfId="0" applyFont="1" applyFill="1" applyBorder="1" applyAlignment="1" applyProtection="1">
      <alignment horizontal="right"/>
      <protection/>
    </xf>
    <xf numFmtId="0" fontId="0" fillId="34" borderId="21" xfId="0" applyFont="1" applyFill="1" applyBorder="1" applyAlignment="1" applyProtection="1">
      <alignment horizontal="right"/>
      <protection/>
    </xf>
    <xf numFmtId="166" fontId="8" fillId="34" borderId="20" xfId="0" applyNumberFormat="1" applyFont="1" applyFill="1" applyBorder="1" applyAlignment="1" applyProtection="1">
      <alignment/>
      <protection/>
    </xf>
    <xf numFmtId="166" fontId="8" fillId="34" borderId="22" xfId="0" applyNumberFormat="1" applyFont="1" applyFill="1" applyBorder="1" applyAlignment="1" applyProtection="1">
      <alignment/>
      <protection/>
    </xf>
    <xf numFmtId="0" fontId="0" fillId="34" borderId="20" xfId="0" applyFill="1" applyBorder="1" applyAlignment="1" applyProtection="1">
      <alignment vertical="center"/>
      <protection/>
    </xf>
    <xf numFmtId="0" fontId="0" fillId="34" borderId="22" xfId="0" applyFill="1" applyBorder="1" applyAlignment="1" applyProtection="1">
      <alignment vertical="center"/>
      <protection/>
    </xf>
    <xf numFmtId="7" fontId="11" fillId="34" borderId="16" xfId="0" applyNumberFormat="1" applyFont="1" applyFill="1" applyBorder="1" applyAlignment="1" applyProtection="1">
      <alignment horizontal="centerContinuous"/>
      <protection/>
    </xf>
    <xf numFmtId="7" fontId="11" fillId="34" borderId="16" xfId="0" applyNumberFormat="1" applyFont="1" applyFill="1" applyBorder="1" applyAlignment="1" applyProtection="1">
      <alignment horizontal="centerContinuous" vertical="center"/>
      <protection/>
    </xf>
    <xf numFmtId="7" fontId="8" fillId="34" borderId="0" xfId="0" applyNumberFormat="1" applyFont="1" applyFill="1" applyBorder="1" applyAlignment="1" applyProtection="1">
      <alignment horizontal="centerContinuous" vertical="center"/>
      <protection/>
    </xf>
    <xf numFmtId="0" fontId="3" fillId="34" borderId="0" xfId="0" applyFont="1" applyFill="1" applyAlignment="1" applyProtection="1">
      <alignment/>
      <protection/>
    </xf>
    <xf numFmtId="0" fontId="3" fillId="34" borderId="33" xfId="0" applyFont="1" applyFill="1" applyBorder="1" applyAlignment="1" applyProtection="1">
      <alignment horizontal="center"/>
      <protection/>
    </xf>
    <xf numFmtId="0" fontId="3" fillId="34" borderId="0" xfId="0" applyFont="1" applyFill="1" applyBorder="1" applyAlignment="1" applyProtection="1">
      <alignment/>
      <protection/>
    </xf>
    <xf numFmtId="0" fontId="7" fillId="34" borderId="0" xfId="0" applyFont="1" applyFill="1" applyBorder="1" applyAlignment="1" applyProtection="1">
      <alignment horizontal="center"/>
      <protection/>
    </xf>
    <xf numFmtId="0" fontId="7" fillId="34" borderId="0" xfId="0" applyFont="1" applyFill="1" applyAlignment="1" applyProtection="1">
      <alignment/>
      <protection/>
    </xf>
    <xf numFmtId="0" fontId="12" fillId="34" borderId="18" xfId="0" applyFont="1" applyFill="1" applyBorder="1" applyAlignment="1" applyProtection="1">
      <alignment/>
      <protection/>
    </xf>
    <xf numFmtId="0" fontId="0" fillId="34" borderId="22" xfId="0" applyFont="1" applyFill="1" applyBorder="1" applyAlignment="1" applyProtection="1">
      <alignment/>
      <protection/>
    </xf>
    <xf numFmtId="0" fontId="7" fillId="34" borderId="0" xfId="0" applyFont="1" applyFill="1" applyBorder="1" applyAlignment="1" applyProtection="1">
      <alignment/>
      <protection/>
    </xf>
    <xf numFmtId="0" fontId="7" fillId="34" borderId="0" xfId="0" applyFont="1" applyFill="1" applyAlignment="1" applyProtection="1">
      <alignment horizontal="center"/>
      <protection/>
    </xf>
    <xf numFmtId="0" fontId="3" fillId="34" borderId="0" xfId="0" applyFont="1" applyFill="1" applyAlignment="1" applyProtection="1">
      <alignment/>
      <protection/>
    </xf>
    <xf numFmtId="0" fontId="8" fillId="34" borderId="15" xfId="0" applyFont="1" applyFill="1" applyBorder="1" applyAlignment="1" applyProtection="1">
      <alignment horizontal="left"/>
      <protection/>
    </xf>
    <xf numFmtId="0" fontId="3" fillId="34" borderId="18" xfId="0" applyFont="1" applyFill="1" applyBorder="1" applyAlignment="1" applyProtection="1">
      <alignment/>
      <protection/>
    </xf>
    <xf numFmtId="0" fontId="3" fillId="34" borderId="0" xfId="0" applyFont="1" applyFill="1" applyBorder="1" applyAlignment="1" applyProtection="1">
      <alignment horizontal="center"/>
      <protection/>
    </xf>
    <xf numFmtId="0" fontId="3" fillId="34" borderId="0" xfId="0" applyFont="1" applyFill="1" applyBorder="1" applyAlignment="1" applyProtection="1">
      <alignment/>
      <protection/>
    </xf>
    <xf numFmtId="0" fontId="3" fillId="34" borderId="10" xfId="0" applyFont="1" applyFill="1" applyBorder="1" applyAlignment="1" applyProtection="1">
      <alignment/>
      <protection/>
    </xf>
    <xf numFmtId="0" fontId="3" fillId="34" borderId="11" xfId="0" applyFont="1" applyFill="1" applyBorder="1" applyAlignment="1" applyProtection="1">
      <alignment/>
      <protection/>
    </xf>
    <xf numFmtId="0" fontId="0" fillId="34" borderId="21" xfId="0" applyFill="1" applyBorder="1" applyAlignment="1" applyProtection="1">
      <alignment/>
      <protection/>
    </xf>
    <xf numFmtId="0" fontId="2" fillId="34" borderId="0" xfId="0" applyFont="1" applyFill="1" applyAlignment="1" applyProtection="1">
      <alignment horizontal="right"/>
      <protection/>
    </xf>
    <xf numFmtId="0" fontId="4" fillId="34" borderId="0" xfId="0" applyFont="1" applyFill="1" applyAlignment="1" applyProtection="1">
      <alignment horizontal="left"/>
      <protection/>
    </xf>
    <xf numFmtId="0" fontId="9" fillId="34" borderId="0" xfId="0" applyFont="1" applyFill="1" applyAlignment="1" applyProtection="1">
      <alignment horizontal="centerContinuous"/>
      <protection/>
    </xf>
    <xf numFmtId="0" fontId="9" fillId="34" borderId="21" xfId="0" applyFont="1" applyFill="1" applyBorder="1" applyAlignment="1" applyProtection="1">
      <alignment/>
      <protection/>
    </xf>
    <xf numFmtId="0" fontId="0" fillId="34" borderId="18" xfId="0" applyFont="1" applyFill="1" applyBorder="1" applyAlignment="1" applyProtection="1">
      <alignment/>
      <protection/>
    </xf>
    <xf numFmtId="0" fontId="9" fillId="34" borderId="19" xfId="0" applyFont="1" applyFill="1" applyBorder="1" applyAlignment="1" applyProtection="1">
      <alignment/>
      <protection/>
    </xf>
    <xf numFmtId="0" fontId="5" fillId="34" borderId="34" xfId="0" applyFont="1" applyFill="1" applyBorder="1" applyAlignment="1" applyProtection="1">
      <alignment/>
      <protection/>
    </xf>
    <xf numFmtId="0" fontId="0" fillId="34" borderId="12" xfId="0" applyFill="1" applyBorder="1" applyAlignment="1" applyProtection="1">
      <alignment/>
      <protection/>
    </xf>
    <xf numFmtId="0" fontId="2" fillId="34" borderId="12" xfId="0" applyFont="1" applyFill="1" applyBorder="1" applyAlignment="1" applyProtection="1">
      <alignment/>
      <protection/>
    </xf>
    <xf numFmtId="2" fontId="7" fillId="34" borderId="35" xfId="0" applyNumberFormat="1" applyFont="1" applyFill="1" applyBorder="1" applyAlignment="1" applyProtection="1">
      <alignment horizontal="left"/>
      <protection locked="0"/>
    </xf>
    <xf numFmtId="2" fontId="7" fillId="34" borderId="35" xfId="0" applyNumberFormat="1" applyFont="1" applyFill="1" applyBorder="1" applyAlignment="1" applyProtection="1">
      <alignment horizontal="right"/>
      <protection locked="0"/>
    </xf>
    <xf numFmtId="166" fontId="7" fillId="34" borderId="35" xfId="0" applyNumberFormat="1" applyFont="1" applyFill="1" applyBorder="1" applyAlignment="1" applyProtection="1">
      <alignment horizontal="right"/>
      <protection locked="0"/>
    </xf>
    <xf numFmtId="7" fontId="7" fillId="34" borderId="36" xfId="0" applyNumberFormat="1" applyFont="1" applyFill="1" applyBorder="1" applyAlignment="1" applyProtection="1">
      <alignment horizontal="right"/>
      <protection locked="0"/>
    </xf>
    <xf numFmtId="7" fontId="7" fillId="34" borderId="23" xfId="0" applyNumberFormat="1" applyFont="1" applyFill="1" applyBorder="1" applyAlignment="1" applyProtection="1">
      <alignment/>
      <protection/>
    </xf>
    <xf numFmtId="0" fontId="2" fillId="34" borderId="14" xfId="0" applyFont="1" applyFill="1" applyBorder="1" applyAlignment="1" applyProtection="1">
      <alignment/>
      <protection/>
    </xf>
    <xf numFmtId="2" fontId="7" fillId="34" borderId="37" xfId="0" applyNumberFormat="1" applyFont="1" applyFill="1" applyBorder="1" applyAlignment="1" applyProtection="1">
      <alignment horizontal="left"/>
      <protection locked="0"/>
    </xf>
    <xf numFmtId="2" fontId="7" fillId="34" borderId="37" xfId="0" applyNumberFormat="1" applyFont="1" applyFill="1" applyBorder="1" applyAlignment="1" applyProtection="1">
      <alignment horizontal="right"/>
      <protection locked="0"/>
    </xf>
    <xf numFmtId="166" fontId="7" fillId="34" borderId="37" xfId="0" applyNumberFormat="1" applyFont="1" applyFill="1" applyBorder="1" applyAlignment="1" applyProtection="1">
      <alignment horizontal="right"/>
      <protection locked="0"/>
    </xf>
    <xf numFmtId="7" fontId="7" fillId="34" borderId="38" xfId="0" applyNumberFormat="1" applyFont="1" applyFill="1" applyBorder="1" applyAlignment="1" applyProtection="1">
      <alignment horizontal="right"/>
      <protection locked="0"/>
    </xf>
    <xf numFmtId="7" fontId="7" fillId="34" borderId="39" xfId="0" applyNumberFormat="1" applyFont="1" applyFill="1" applyBorder="1" applyAlignment="1" applyProtection="1">
      <alignment/>
      <protection/>
    </xf>
    <xf numFmtId="0" fontId="2" fillId="34" borderId="40" xfId="0" applyFont="1" applyFill="1" applyBorder="1" applyAlignment="1" applyProtection="1">
      <alignment/>
      <protection/>
    </xf>
    <xf numFmtId="0" fontId="2" fillId="34" borderId="41" xfId="0" applyFont="1" applyFill="1" applyBorder="1" applyAlignment="1" applyProtection="1">
      <alignment/>
      <protection/>
    </xf>
    <xf numFmtId="2" fontId="7" fillId="34" borderId="42" xfId="0" applyNumberFormat="1" applyFont="1" applyFill="1" applyBorder="1" applyAlignment="1" applyProtection="1">
      <alignment horizontal="left"/>
      <protection locked="0"/>
    </xf>
    <xf numFmtId="2" fontId="7" fillId="34" borderId="42" xfId="0" applyNumberFormat="1" applyFont="1" applyFill="1" applyBorder="1" applyAlignment="1" applyProtection="1">
      <alignment horizontal="right"/>
      <protection locked="0"/>
    </xf>
    <xf numFmtId="166" fontId="7" fillId="34" borderId="42" xfId="0" applyNumberFormat="1" applyFont="1" applyFill="1" applyBorder="1" applyAlignment="1" applyProtection="1">
      <alignment horizontal="right"/>
      <protection locked="0"/>
    </xf>
    <xf numFmtId="7" fontId="7" fillId="34" borderId="43" xfId="0" applyNumberFormat="1" applyFont="1" applyFill="1" applyBorder="1" applyAlignment="1" applyProtection="1">
      <alignment horizontal="right"/>
      <protection locked="0"/>
    </xf>
    <xf numFmtId="0" fontId="0" fillId="34" borderId="44" xfId="0" applyFill="1" applyBorder="1" applyAlignment="1" applyProtection="1">
      <alignment/>
      <protection/>
    </xf>
    <xf numFmtId="0" fontId="0" fillId="34" borderId="24" xfId="0" applyFill="1" applyBorder="1" applyAlignment="1" applyProtection="1">
      <alignment/>
      <protection/>
    </xf>
    <xf numFmtId="0" fontId="5" fillId="34" borderId="20" xfId="0" applyFont="1" applyFill="1" applyBorder="1" applyAlignment="1" applyProtection="1">
      <alignment/>
      <protection/>
    </xf>
    <xf numFmtId="7" fontId="8" fillId="34" borderId="45" xfId="0" applyNumberFormat="1" applyFont="1" applyFill="1" applyBorder="1" applyAlignment="1" applyProtection="1">
      <alignment/>
      <protection/>
    </xf>
    <xf numFmtId="0" fontId="2" fillId="34" borderId="46" xfId="0" applyFont="1" applyFill="1" applyBorder="1" applyAlignment="1" applyProtection="1">
      <alignment/>
      <protection/>
    </xf>
    <xf numFmtId="0" fontId="9" fillId="34" borderId="0" xfId="0" applyFont="1" applyFill="1" applyAlignment="1" applyProtection="1">
      <alignment/>
      <protection/>
    </xf>
    <xf numFmtId="0" fontId="5" fillId="34" borderId="12" xfId="0" applyFont="1" applyFill="1" applyBorder="1" applyAlignment="1" applyProtection="1">
      <alignment horizontal="center"/>
      <protection/>
    </xf>
    <xf numFmtId="1" fontId="7" fillId="34" borderId="35" xfId="0" applyNumberFormat="1" applyFont="1" applyFill="1" applyBorder="1" applyAlignment="1" applyProtection="1">
      <alignment horizontal="right"/>
      <protection locked="0"/>
    </xf>
    <xf numFmtId="49" fontId="7" fillId="34" borderId="35" xfId="0" applyNumberFormat="1" applyFont="1" applyFill="1" applyBorder="1" applyAlignment="1" applyProtection="1">
      <alignment horizontal="left" indent="1"/>
      <protection locked="0"/>
    </xf>
    <xf numFmtId="7" fontId="7" fillId="34" borderId="16" xfId="0" applyNumberFormat="1" applyFont="1" applyFill="1" applyBorder="1" applyAlignment="1" applyProtection="1">
      <alignment horizontal="right"/>
      <protection locked="0"/>
    </xf>
    <xf numFmtId="7" fontId="7" fillId="34" borderId="23" xfId="0" applyNumberFormat="1" applyFont="1" applyFill="1" applyBorder="1" applyAlignment="1" applyProtection="1">
      <alignment/>
      <protection/>
    </xf>
    <xf numFmtId="1" fontId="7" fillId="34" borderId="37" xfId="0" applyNumberFormat="1" applyFont="1" applyFill="1" applyBorder="1" applyAlignment="1" applyProtection="1">
      <alignment horizontal="right"/>
      <protection locked="0"/>
    </xf>
    <xf numFmtId="49" fontId="7" fillId="34" borderId="37" xfId="0" applyNumberFormat="1" applyFont="1" applyFill="1" applyBorder="1" applyAlignment="1" applyProtection="1">
      <alignment horizontal="left" indent="1"/>
      <protection locked="0"/>
    </xf>
    <xf numFmtId="7" fontId="7" fillId="34" borderId="47" xfId="0" applyNumberFormat="1" applyFont="1" applyFill="1" applyBorder="1" applyAlignment="1" applyProtection="1">
      <alignment horizontal="right"/>
      <protection locked="0"/>
    </xf>
    <xf numFmtId="7" fontId="7" fillId="34" borderId="39" xfId="0" applyNumberFormat="1" applyFont="1" applyFill="1" applyBorder="1" applyAlignment="1" applyProtection="1">
      <alignment/>
      <protection/>
    </xf>
    <xf numFmtId="1" fontId="7" fillId="34" borderId="48" xfId="0" applyNumberFormat="1" applyFont="1" applyFill="1" applyBorder="1" applyAlignment="1" applyProtection="1">
      <alignment horizontal="right"/>
      <protection locked="0"/>
    </xf>
    <xf numFmtId="7" fontId="7" fillId="34" borderId="49" xfId="0" applyNumberFormat="1" applyFont="1" applyFill="1" applyBorder="1" applyAlignment="1" applyProtection="1">
      <alignment horizontal="right"/>
      <protection locked="0"/>
    </xf>
    <xf numFmtId="0" fontId="2" fillId="34" borderId="50" xfId="0" applyFont="1" applyFill="1" applyBorder="1" applyAlignment="1" applyProtection="1">
      <alignment/>
      <protection/>
    </xf>
    <xf numFmtId="7" fontId="2" fillId="34" borderId="24" xfId="0" applyNumberFormat="1" applyFont="1" applyFill="1" applyBorder="1" applyAlignment="1" applyProtection="1">
      <alignment/>
      <protection/>
    </xf>
    <xf numFmtId="0" fontId="9" fillId="34" borderId="40" xfId="0" applyFont="1" applyFill="1" applyBorder="1" applyAlignment="1" applyProtection="1">
      <alignment/>
      <protection/>
    </xf>
    <xf numFmtId="0" fontId="5" fillId="34" borderId="51" xfId="0" applyFont="1" applyFill="1" applyBorder="1" applyAlignment="1" applyProtection="1">
      <alignment/>
      <protection/>
    </xf>
    <xf numFmtId="0" fontId="9" fillId="34" borderId="22" xfId="0" applyFont="1" applyFill="1" applyBorder="1" applyAlignment="1" applyProtection="1">
      <alignment/>
      <protection/>
    </xf>
    <xf numFmtId="1" fontId="7" fillId="34" borderId="52" xfId="0" applyNumberFormat="1" applyFont="1" applyFill="1" applyBorder="1" applyAlignment="1" applyProtection="1">
      <alignment horizontal="right"/>
      <protection locked="0"/>
    </xf>
    <xf numFmtId="49" fontId="7" fillId="34" borderId="52" xfId="0" applyNumberFormat="1" applyFont="1" applyFill="1" applyBorder="1" applyAlignment="1" applyProtection="1">
      <alignment horizontal="left" indent="1"/>
      <protection locked="0"/>
    </xf>
    <xf numFmtId="7" fontId="7" fillId="34" borderId="53" xfId="0" applyNumberFormat="1" applyFont="1" applyFill="1" applyBorder="1" applyAlignment="1" applyProtection="1">
      <alignment horizontal="right"/>
      <protection locked="0"/>
    </xf>
    <xf numFmtId="0" fontId="0" fillId="34" borderId="0" xfId="0" applyFill="1" applyAlignment="1" applyProtection="1">
      <alignment horizontal="left"/>
      <protection/>
    </xf>
    <xf numFmtId="0" fontId="3" fillId="34" borderId="54" xfId="0" applyFont="1" applyFill="1" applyBorder="1" applyAlignment="1" applyProtection="1">
      <alignment/>
      <protection/>
    </xf>
    <xf numFmtId="0" fontId="0" fillId="34" borderId="55" xfId="0" applyFill="1" applyBorder="1" applyAlignment="1" applyProtection="1">
      <alignment/>
      <protection/>
    </xf>
    <xf numFmtId="0" fontId="3" fillId="34" borderId="55" xfId="0" applyFont="1" applyFill="1" applyBorder="1" applyAlignment="1" applyProtection="1">
      <alignment horizontal="right"/>
      <protection/>
    </xf>
    <xf numFmtId="1" fontId="7" fillId="34" borderId="56" xfId="0" applyNumberFormat="1" applyFont="1" applyFill="1" applyBorder="1" applyAlignment="1" applyProtection="1">
      <alignment horizontal="center"/>
      <protection locked="0"/>
    </xf>
    <xf numFmtId="0" fontId="3" fillId="34" borderId="55" xfId="0" applyFont="1" applyFill="1" applyBorder="1" applyAlignment="1" applyProtection="1">
      <alignment horizontal="center"/>
      <protection/>
    </xf>
    <xf numFmtId="0" fontId="3" fillId="34" borderId="57" xfId="0" applyFont="1" applyFill="1" applyBorder="1" applyAlignment="1" applyProtection="1">
      <alignment/>
      <protection/>
    </xf>
    <xf numFmtId="0" fontId="0" fillId="34" borderId="58" xfId="0" applyFill="1" applyBorder="1" applyAlignment="1" applyProtection="1">
      <alignment/>
      <protection/>
    </xf>
    <xf numFmtId="0" fontId="0" fillId="34" borderId="57" xfId="0" applyFill="1" applyBorder="1" applyAlignment="1" applyProtection="1">
      <alignment/>
      <protection/>
    </xf>
    <xf numFmtId="49" fontId="3" fillId="34" borderId="54" xfId="0" applyNumberFormat="1" applyFont="1" applyFill="1" applyBorder="1" applyAlignment="1" applyProtection="1">
      <alignment horizontal="center"/>
      <protection/>
    </xf>
    <xf numFmtId="0" fontId="3" fillId="34" borderId="55" xfId="0" applyFont="1" applyFill="1" applyBorder="1" applyAlignment="1" applyProtection="1">
      <alignment/>
      <protection/>
    </xf>
    <xf numFmtId="0" fontId="3" fillId="34" borderId="59" xfId="0" applyFont="1" applyFill="1" applyBorder="1" applyAlignment="1" applyProtection="1">
      <alignment/>
      <protection/>
    </xf>
    <xf numFmtId="49" fontId="3" fillId="34" borderId="57" xfId="0" applyNumberFormat="1" applyFont="1" applyFill="1" applyBorder="1" applyAlignment="1" applyProtection="1">
      <alignment horizontal="center"/>
      <protection/>
    </xf>
    <xf numFmtId="0" fontId="11" fillId="34" borderId="0" xfId="0" applyFont="1" applyFill="1" applyAlignment="1" applyProtection="1">
      <alignment/>
      <protection/>
    </xf>
    <xf numFmtId="0" fontId="10" fillId="34" borderId="0" xfId="0" applyFont="1" applyFill="1" applyAlignment="1" applyProtection="1">
      <alignment vertical="top"/>
      <protection/>
    </xf>
    <xf numFmtId="0" fontId="0" fillId="34" borderId="60" xfId="0" applyFill="1" applyBorder="1" applyAlignment="1" applyProtection="1">
      <alignment/>
      <protection/>
    </xf>
    <xf numFmtId="0" fontId="0" fillId="34" borderId="10" xfId="0" applyFill="1" applyBorder="1" applyAlignment="1" applyProtection="1">
      <alignment/>
      <protection/>
    </xf>
    <xf numFmtId="0" fontId="0" fillId="34" borderId="61" xfId="0" applyFill="1" applyBorder="1" applyAlignment="1" applyProtection="1">
      <alignment/>
      <protection/>
    </xf>
    <xf numFmtId="0" fontId="0" fillId="34" borderId="62" xfId="0" applyFill="1" applyBorder="1" applyAlignment="1" applyProtection="1">
      <alignment/>
      <protection/>
    </xf>
    <xf numFmtId="0" fontId="2" fillId="34" borderId="63" xfId="0" applyFont="1" applyFill="1" applyBorder="1" applyAlignment="1" applyProtection="1">
      <alignment horizontal="center"/>
      <protection/>
    </xf>
    <xf numFmtId="0" fontId="2" fillId="34" borderId="64" xfId="0" applyFont="1" applyFill="1" applyBorder="1" applyAlignment="1" applyProtection="1">
      <alignment horizontal="center"/>
      <protection/>
    </xf>
    <xf numFmtId="0" fontId="2" fillId="34" borderId="65" xfId="0" applyFont="1" applyFill="1" applyBorder="1" applyAlignment="1" applyProtection="1">
      <alignment horizontal="centerContinuous"/>
      <protection/>
    </xf>
    <xf numFmtId="0" fontId="2" fillId="34" borderId="66" xfId="0" applyFont="1" applyFill="1" applyBorder="1" applyAlignment="1" applyProtection="1">
      <alignment horizontal="centerContinuous"/>
      <protection/>
    </xf>
    <xf numFmtId="0" fontId="2" fillId="34" borderId="67" xfId="0" applyFont="1" applyFill="1" applyBorder="1" applyAlignment="1" applyProtection="1">
      <alignment horizontal="centerContinuous"/>
      <protection/>
    </xf>
    <xf numFmtId="0" fontId="2" fillId="34" borderId="11" xfId="0" applyFont="1" applyFill="1" applyBorder="1" applyAlignment="1" applyProtection="1">
      <alignment horizontal="centerContinuous"/>
      <protection/>
    </xf>
    <xf numFmtId="0" fontId="3" fillId="34" borderId="68" xfId="0" applyFont="1" applyFill="1" applyBorder="1" applyAlignment="1" applyProtection="1">
      <alignment horizontal="center"/>
      <protection/>
    </xf>
    <xf numFmtId="0" fontId="3" fillId="34" borderId="69" xfId="0" applyFont="1" applyFill="1" applyBorder="1" applyAlignment="1" applyProtection="1">
      <alignment horizontal="center"/>
      <protection/>
    </xf>
    <xf numFmtId="0" fontId="3" fillId="34" borderId="69" xfId="0" applyFont="1" applyFill="1" applyBorder="1" applyAlignment="1" applyProtection="1">
      <alignment/>
      <protection/>
    </xf>
    <xf numFmtId="0" fontId="3" fillId="34" borderId="70" xfId="0" applyFont="1" applyFill="1" applyBorder="1" applyAlignment="1" applyProtection="1">
      <alignment horizontal="centerContinuous"/>
      <protection/>
    </xf>
    <xf numFmtId="0" fontId="3" fillId="34" borderId="69" xfId="0" applyFont="1" applyFill="1" applyBorder="1" applyAlignment="1" applyProtection="1">
      <alignment horizontal="centerContinuous"/>
      <protection/>
    </xf>
    <xf numFmtId="0" fontId="3" fillId="34" borderId="71" xfId="0" applyFont="1" applyFill="1" applyBorder="1" applyAlignment="1" applyProtection="1">
      <alignment horizontal="centerContinuous"/>
      <protection/>
    </xf>
    <xf numFmtId="0" fontId="3" fillId="34" borderId="33" xfId="0" applyFont="1" applyFill="1" applyBorder="1" applyAlignment="1" applyProtection="1">
      <alignment horizontal="centerContinuous"/>
      <protection/>
    </xf>
    <xf numFmtId="0" fontId="3" fillId="34" borderId="72" xfId="0" applyFont="1" applyFill="1" applyBorder="1" applyAlignment="1" applyProtection="1">
      <alignment horizontal="center"/>
      <protection/>
    </xf>
    <xf numFmtId="0" fontId="3" fillId="34" borderId="73" xfId="0" applyFont="1" applyFill="1" applyBorder="1" applyAlignment="1" applyProtection="1">
      <alignment horizontal="center"/>
      <protection/>
    </xf>
    <xf numFmtId="0" fontId="3" fillId="34" borderId="0" xfId="0" applyFont="1" applyFill="1" applyAlignment="1" applyProtection="1">
      <alignment horizontal="center"/>
      <protection/>
    </xf>
    <xf numFmtId="0" fontId="3" fillId="34" borderId="74" xfId="0" applyFont="1" applyFill="1" applyBorder="1" applyAlignment="1" applyProtection="1">
      <alignment horizontal="centerContinuous"/>
      <protection/>
    </xf>
    <xf numFmtId="0" fontId="3" fillId="34" borderId="73" xfId="0" applyFont="1" applyFill="1" applyBorder="1" applyAlignment="1" applyProtection="1">
      <alignment horizontal="centerContinuous"/>
      <protection/>
    </xf>
    <xf numFmtId="0" fontId="3" fillId="34" borderId="58" xfId="0" applyFont="1" applyFill="1" applyBorder="1" applyAlignment="1" applyProtection="1">
      <alignment horizontal="centerContinuous"/>
      <protection/>
    </xf>
    <xf numFmtId="0" fontId="3" fillId="34" borderId="0" xfId="0" applyFont="1" applyFill="1" applyBorder="1" applyAlignment="1" applyProtection="1">
      <alignment horizontal="centerContinuous"/>
      <protection/>
    </xf>
    <xf numFmtId="0" fontId="11" fillId="34" borderId="0" xfId="0" applyFont="1" applyFill="1" applyBorder="1" applyAlignment="1" applyProtection="1">
      <alignment horizontal="centerContinuous"/>
      <protection/>
    </xf>
    <xf numFmtId="0" fontId="11" fillId="34" borderId="58" xfId="0" applyFont="1" applyFill="1" applyBorder="1" applyAlignment="1" applyProtection="1">
      <alignment horizontal="centerContinuous"/>
      <protection/>
    </xf>
    <xf numFmtId="0" fontId="10" fillId="34" borderId="74" xfId="0" applyFont="1" applyFill="1" applyBorder="1" applyAlignment="1" applyProtection="1">
      <alignment horizontal="center"/>
      <protection/>
    </xf>
    <xf numFmtId="0" fontId="0" fillId="34" borderId="58" xfId="0" applyFill="1" applyBorder="1" applyAlignment="1" applyProtection="1">
      <alignment horizontal="center"/>
      <protection/>
    </xf>
    <xf numFmtId="0" fontId="3" fillId="34" borderId="75" xfId="0" applyFont="1" applyFill="1" applyBorder="1" applyAlignment="1" applyProtection="1">
      <alignment/>
      <protection/>
    </xf>
    <xf numFmtId="0" fontId="10" fillId="34" borderId="74" xfId="0" applyFont="1" applyFill="1" applyBorder="1" applyAlignment="1" applyProtection="1">
      <alignment horizontal="centerContinuous"/>
      <protection/>
    </xf>
    <xf numFmtId="0" fontId="10" fillId="34" borderId="73" xfId="0" applyFont="1" applyFill="1" applyBorder="1" applyAlignment="1" applyProtection="1">
      <alignment horizontal="centerContinuous"/>
      <protection/>
    </xf>
    <xf numFmtId="0" fontId="10" fillId="34" borderId="58" xfId="0" applyFont="1" applyFill="1" applyBorder="1" applyAlignment="1" applyProtection="1">
      <alignment horizontal="centerContinuous"/>
      <protection/>
    </xf>
    <xf numFmtId="0" fontId="10" fillId="34" borderId="0" xfId="0" applyFont="1" applyFill="1" applyBorder="1" applyAlignment="1" applyProtection="1">
      <alignment horizontal="centerContinuous"/>
      <protection/>
    </xf>
    <xf numFmtId="0" fontId="0" fillId="34" borderId="72" xfId="0" applyFill="1" applyBorder="1" applyAlignment="1" applyProtection="1">
      <alignment horizontal="center"/>
      <protection/>
    </xf>
    <xf numFmtId="0" fontId="0" fillId="34" borderId="75" xfId="0" applyFill="1" applyBorder="1" applyAlignment="1" applyProtection="1">
      <alignment/>
      <protection/>
    </xf>
    <xf numFmtId="0" fontId="10" fillId="34" borderId="74" xfId="0" applyFont="1" applyFill="1" applyBorder="1" applyAlignment="1" applyProtection="1">
      <alignment horizontal="left"/>
      <protection/>
    </xf>
    <xf numFmtId="0" fontId="0" fillId="34" borderId="76" xfId="0" applyFill="1" applyBorder="1" applyAlignment="1" applyProtection="1">
      <alignment horizontal="center"/>
      <protection/>
    </xf>
    <xf numFmtId="0" fontId="13" fillId="34" borderId="74" xfId="0" applyFont="1" applyFill="1" applyBorder="1" applyAlignment="1" applyProtection="1">
      <alignment horizontal="centerContinuous"/>
      <protection/>
    </xf>
    <xf numFmtId="0" fontId="13" fillId="34" borderId="0" xfId="0" applyFont="1" applyFill="1" applyBorder="1" applyAlignment="1" applyProtection="1">
      <alignment horizontal="centerContinuous"/>
      <protection/>
    </xf>
    <xf numFmtId="0" fontId="13" fillId="34" borderId="77" xfId="0" applyFont="1" applyFill="1" applyBorder="1" applyAlignment="1" applyProtection="1">
      <alignment horizontal="centerContinuous"/>
      <protection/>
    </xf>
    <xf numFmtId="9" fontId="3" fillId="34" borderId="74" xfId="0" applyNumberFormat="1" applyFont="1" applyFill="1" applyBorder="1" applyAlignment="1" applyProtection="1">
      <alignment horizontal="center"/>
      <protection/>
    </xf>
    <xf numFmtId="0" fontId="3" fillId="34" borderId="78" xfId="0" applyFont="1" applyFill="1" applyBorder="1" applyAlignment="1" applyProtection="1">
      <alignment horizontal="left"/>
      <protection locked="0"/>
    </xf>
    <xf numFmtId="0" fontId="3" fillId="34" borderId="79" xfId="0" applyFont="1" applyFill="1" applyBorder="1" applyAlignment="1" applyProtection="1">
      <alignment horizontal="left"/>
      <protection locked="0"/>
    </xf>
    <xf numFmtId="2" fontId="3" fillId="34" borderId="79" xfId="0" applyNumberFormat="1" applyFont="1" applyFill="1" applyBorder="1" applyAlignment="1" applyProtection="1">
      <alignment/>
      <protection locked="0"/>
    </xf>
    <xf numFmtId="0" fontId="3" fillId="34" borderId="39" xfId="0" applyFont="1" applyFill="1" applyBorder="1" applyAlignment="1" applyProtection="1">
      <alignment horizontal="left"/>
      <protection locked="0"/>
    </xf>
    <xf numFmtId="0" fontId="3" fillId="34" borderId="64" xfId="0" applyFont="1" applyFill="1" applyBorder="1" applyAlignment="1" applyProtection="1">
      <alignment horizontal="left"/>
      <protection locked="0"/>
    </xf>
    <xf numFmtId="2" fontId="3" fillId="34" borderId="65" xfId="0" applyNumberFormat="1" applyFont="1" applyFill="1" applyBorder="1" applyAlignment="1" applyProtection="1">
      <alignment/>
      <protection locked="0"/>
    </xf>
    <xf numFmtId="0" fontId="3" fillId="34" borderId="80" xfId="0" applyFont="1" applyFill="1" applyBorder="1" applyAlignment="1" applyProtection="1">
      <alignment horizontal="left"/>
      <protection locked="0"/>
    </xf>
    <xf numFmtId="0" fontId="3" fillId="34" borderId="81" xfId="0" applyFont="1" applyFill="1" applyBorder="1" applyAlignment="1" applyProtection="1">
      <alignment horizontal="left"/>
      <protection locked="0"/>
    </xf>
    <xf numFmtId="2" fontId="3" fillId="34" borderId="70" xfId="0" applyNumberFormat="1" applyFont="1" applyFill="1" applyBorder="1" applyAlignment="1" applyProtection="1">
      <alignment/>
      <protection locked="0"/>
    </xf>
    <xf numFmtId="0" fontId="3" fillId="34" borderId="26" xfId="0" applyFont="1" applyFill="1" applyBorder="1" applyAlignment="1" applyProtection="1">
      <alignment horizontal="left"/>
      <protection locked="0"/>
    </xf>
    <xf numFmtId="0" fontId="3" fillId="34" borderId="82" xfId="0" applyFont="1" applyFill="1" applyBorder="1" applyAlignment="1" applyProtection="1">
      <alignment horizontal="left"/>
      <protection locked="0"/>
    </xf>
    <xf numFmtId="2" fontId="3" fillId="34" borderId="83" xfId="0" applyNumberFormat="1" applyFont="1" applyFill="1" applyBorder="1" applyAlignment="1" applyProtection="1">
      <alignment/>
      <protection locked="0"/>
    </xf>
    <xf numFmtId="0" fontId="2" fillId="34" borderId="77" xfId="0" applyFont="1" applyFill="1" applyBorder="1" applyAlignment="1" applyProtection="1">
      <alignment horizontal="centerContinuous"/>
      <protection/>
    </xf>
    <xf numFmtId="0" fontId="11" fillId="34" borderId="55" xfId="0" applyFont="1" applyFill="1" applyBorder="1" applyAlignment="1" applyProtection="1">
      <alignment/>
      <protection/>
    </xf>
    <xf numFmtId="0" fontId="0" fillId="34" borderId="55" xfId="0" applyFill="1" applyBorder="1" applyAlignment="1" applyProtection="1">
      <alignment/>
      <protection/>
    </xf>
    <xf numFmtId="0" fontId="6" fillId="34" borderId="0" xfId="0" applyNumberFormat="1" applyFont="1" applyFill="1" applyBorder="1" applyAlignment="1" applyProtection="1">
      <alignment horizontal="center"/>
      <protection/>
    </xf>
    <xf numFmtId="0" fontId="3" fillId="34" borderId="18" xfId="0" applyFont="1" applyFill="1" applyBorder="1" applyAlignment="1" applyProtection="1">
      <alignment horizontal="left"/>
      <protection/>
    </xf>
    <xf numFmtId="0" fontId="3" fillId="34" borderId="0" xfId="0" applyFont="1" applyFill="1" applyBorder="1" applyAlignment="1" applyProtection="1">
      <alignment horizontal="left" vertical="center"/>
      <protection/>
    </xf>
    <xf numFmtId="0" fontId="7" fillId="34" borderId="12" xfId="0" applyFont="1" applyFill="1" applyBorder="1" applyAlignment="1" applyProtection="1">
      <alignment horizontal="center"/>
      <protection locked="0"/>
    </xf>
    <xf numFmtId="167" fontId="7" fillId="34" borderId="0" xfId="0" applyNumberFormat="1" applyFont="1" applyFill="1" applyAlignment="1" applyProtection="1">
      <alignment/>
      <protection/>
    </xf>
    <xf numFmtId="0" fontId="3" fillId="34" borderId="0" xfId="0" applyFont="1" applyFill="1" applyAlignment="1" applyProtection="1">
      <alignment horizontal="right"/>
      <protection/>
    </xf>
    <xf numFmtId="0" fontId="7" fillId="34" borderId="0" xfId="0" applyFont="1" applyFill="1" applyAlignment="1" applyProtection="1">
      <alignment vertical="center"/>
      <protection/>
    </xf>
    <xf numFmtId="0" fontId="2" fillId="34" borderId="0" xfId="0" applyFont="1" applyFill="1" applyAlignment="1" applyProtection="1">
      <alignment horizontal="centerContinuous" vertical="center"/>
      <protection/>
    </xf>
    <xf numFmtId="0" fontId="3" fillId="34" borderId="19" xfId="0" applyFont="1" applyFill="1" applyBorder="1" applyAlignment="1" applyProtection="1">
      <alignment horizontal="left" vertical="center"/>
      <protection/>
    </xf>
    <xf numFmtId="0" fontId="13" fillId="34" borderId="18" xfId="0" applyFont="1" applyFill="1" applyBorder="1" applyAlignment="1" applyProtection="1">
      <alignment horizontal="left"/>
      <protection/>
    </xf>
    <xf numFmtId="0" fontId="7" fillId="34" borderId="0" xfId="0" applyFont="1" applyFill="1" applyAlignment="1" applyProtection="1">
      <alignment horizontal="centerContinuous"/>
      <protection/>
    </xf>
    <xf numFmtId="0" fontId="2" fillId="34" borderId="20" xfId="0" applyFont="1" applyFill="1" applyBorder="1" applyAlignment="1" applyProtection="1">
      <alignment/>
      <protection/>
    </xf>
    <xf numFmtId="0" fontId="5" fillId="34" borderId="50" xfId="0" applyFont="1" applyFill="1" applyBorder="1" applyAlignment="1" applyProtection="1">
      <alignment vertical="center"/>
      <protection/>
    </xf>
    <xf numFmtId="0" fontId="5" fillId="34" borderId="84" xfId="0" applyFont="1" applyFill="1" applyBorder="1" applyAlignment="1" applyProtection="1">
      <alignment vertical="center"/>
      <protection/>
    </xf>
    <xf numFmtId="0" fontId="2" fillId="34" borderId="84" xfId="0" applyFont="1" applyFill="1" applyBorder="1" applyAlignment="1" applyProtection="1">
      <alignment/>
      <protection/>
    </xf>
    <xf numFmtId="0" fontId="2" fillId="34" borderId="40" xfId="0" applyFont="1" applyFill="1" applyBorder="1" applyAlignment="1" applyProtection="1">
      <alignment/>
      <protection/>
    </xf>
    <xf numFmtId="0" fontId="3" fillId="34" borderId="45" xfId="0" applyFont="1" applyFill="1" applyBorder="1" applyAlignment="1" applyProtection="1">
      <alignment horizontal="center" vertical="center" wrapText="1"/>
      <protection/>
    </xf>
    <xf numFmtId="0" fontId="3" fillId="34" borderId="85" xfId="0" applyFont="1" applyFill="1" applyBorder="1" applyAlignment="1" applyProtection="1">
      <alignment horizontal="center" vertical="center"/>
      <protection/>
    </xf>
    <xf numFmtId="0" fontId="3" fillId="34" borderId="22" xfId="0" applyFont="1" applyFill="1" applyBorder="1" applyAlignment="1" applyProtection="1">
      <alignment horizontal="center" vertical="center"/>
      <protection/>
    </xf>
    <xf numFmtId="0" fontId="7" fillId="34" borderId="39" xfId="0" applyFont="1" applyFill="1" applyBorder="1" applyAlignment="1" applyProtection="1">
      <alignment horizontal="left"/>
      <protection locked="0"/>
    </xf>
    <xf numFmtId="37" fontId="7" fillId="34" borderId="37" xfId="0" applyNumberFormat="1" applyFont="1" applyFill="1" applyBorder="1" applyAlignment="1" applyProtection="1">
      <alignment horizontal="right"/>
      <protection locked="0"/>
    </xf>
    <xf numFmtId="0" fontId="7" fillId="34" borderId="37" xfId="0" applyFont="1" applyFill="1" applyBorder="1" applyAlignment="1" applyProtection="1">
      <alignment horizontal="left" indent="1"/>
      <protection locked="0"/>
    </xf>
    <xf numFmtId="7" fontId="7" fillId="34" borderId="40" xfId="0" applyNumberFormat="1" applyFont="1" applyFill="1" applyBorder="1" applyAlignment="1" applyProtection="1">
      <alignment horizontal="right"/>
      <protection locked="0"/>
    </xf>
    <xf numFmtId="0" fontId="5" fillId="34" borderId="34" xfId="0" applyFont="1" applyFill="1" applyBorder="1" applyAlignment="1" applyProtection="1">
      <alignment vertical="center"/>
      <protection/>
    </xf>
    <xf numFmtId="0" fontId="5" fillId="34" borderId="12" xfId="0" applyFont="1" applyFill="1" applyBorder="1" applyAlignment="1" applyProtection="1">
      <alignment vertical="center"/>
      <protection/>
    </xf>
    <xf numFmtId="0" fontId="3" fillId="34" borderId="12" xfId="0" applyFont="1" applyFill="1" applyBorder="1" applyAlignment="1" applyProtection="1">
      <alignment horizontal="centerContinuous"/>
      <protection/>
    </xf>
    <xf numFmtId="0" fontId="5" fillId="34" borderId="12" xfId="0" applyFont="1" applyFill="1" applyBorder="1" applyAlignment="1" applyProtection="1">
      <alignment horizontal="centerContinuous"/>
      <protection/>
    </xf>
    <xf numFmtId="0" fontId="3" fillId="34" borderId="12" xfId="0" applyFont="1" applyFill="1" applyBorder="1" applyAlignment="1" applyProtection="1">
      <alignment/>
      <protection/>
    </xf>
    <xf numFmtId="7" fontId="13" fillId="34" borderId="85" xfId="0" applyNumberFormat="1" applyFont="1" applyFill="1" applyBorder="1" applyAlignment="1" applyProtection="1">
      <alignment horizontal="center" vertical="center" wrapText="1"/>
      <protection/>
    </xf>
    <xf numFmtId="7" fontId="13" fillId="34" borderId="22" xfId="0" applyNumberFormat="1" applyFont="1" applyFill="1" applyBorder="1" applyAlignment="1" applyProtection="1">
      <alignment horizontal="center" vertical="center" wrapText="1"/>
      <protection/>
    </xf>
    <xf numFmtId="49" fontId="7" fillId="34" borderId="39" xfId="0" applyNumberFormat="1" applyFont="1" applyFill="1" applyBorder="1" applyAlignment="1" applyProtection="1">
      <alignment horizontal="left"/>
      <protection locked="0"/>
    </xf>
    <xf numFmtId="0" fontId="7" fillId="34" borderId="40" xfId="0" applyFont="1" applyFill="1" applyBorder="1" applyAlignment="1" applyProtection="1">
      <alignment horizontal="left" indent="1"/>
      <protection locked="0"/>
    </xf>
    <xf numFmtId="7" fontId="7" fillId="34" borderId="37" xfId="0" applyNumberFormat="1" applyFont="1" applyFill="1" applyBorder="1" applyAlignment="1" applyProtection="1">
      <alignment horizontal="right"/>
      <protection locked="0"/>
    </xf>
    <xf numFmtId="39" fontId="7" fillId="34" borderId="37" xfId="0" applyNumberFormat="1" applyFont="1" applyFill="1" applyBorder="1" applyAlignment="1" applyProtection="1">
      <alignment horizontal="right"/>
      <protection locked="0"/>
    </xf>
    <xf numFmtId="0" fontId="7" fillId="34" borderId="15" xfId="0" applyFont="1" applyFill="1" applyBorder="1" applyAlignment="1" applyProtection="1">
      <alignment horizontal="center" vertical="center"/>
      <protection/>
    </xf>
    <xf numFmtId="0" fontId="7" fillId="34" borderId="16" xfId="0" applyFont="1" applyFill="1" applyBorder="1" applyAlignment="1" applyProtection="1">
      <alignment horizontal="center" vertical="center"/>
      <protection/>
    </xf>
    <xf numFmtId="0" fontId="7" fillId="34" borderId="16" xfId="0" applyFont="1" applyFill="1" applyBorder="1" applyAlignment="1" applyProtection="1">
      <alignment vertical="center"/>
      <protection/>
    </xf>
    <xf numFmtId="0" fontId="7" fillId="34" borderId="21" xfId="0" applyFont="1" applyFill="1" applyBorder="1" applyAlignment="1" applyProtection="1">
      <alignment/>
      <protection/>
    </xf>
    <xf numFmtId="0" fontId="2" fillId="34" borderId="86" xfId="0" applyFont="1" applyFill="1" applyBorder="1" applyAlignment="1" applyProtection="1">
      <alignment/>
      <protection/>
    </xf>
    <xf numFmtId="0" fontId="2" fillId="34" borderId="87" xfId="0" applyFont="1" applyFill="1" applyBorder="1" applyAlignment="1" applyProtection="1">
      <alignment/>
      <protection/>
    </xf>
    <xf numFmtId="0" fontId="17" fillId="34" borderId="0" xfId="0" applyFont="1" applyFill="1" applyAlignment="1" applyProtection="1">
      <alignment/>
      <protection/>
    </xf>
    <xf numFmtId="0" fontId="18" fillId="34" borderId="0" xfId="0" applyFont="1" applyFill="1" applyAlignment="1" applyProtection="1">
      <alignment/>
      <protection/>
    </xf>
    <xf numFmtId="7" fontId="7" fillId="33" borderId="12" xfId="0" applyNumberFormat="1" applyFont="1" applyFill="1" applyBorder="1" applyAlignment="1" applyProtection="1">
      <alignment horizontal="right"/>
      <protection hidden="1"/>
    </xf>
    <xf numFmtId="7" fontId="7" fillId="33" borderId="36" xfId="0" applyNumberFormat="1" applyFont="1" applyFill="1" applyBorder="1" applyAlignment="1" applyProtection="1">
      <alignment/>
      <protection hidden="1"/>
    </xf>
    <xf numFmtId="7" fontId="7" fillId="33" borderId="84" xfId="0" applyNumberFormat="1" applyFont="1" applyFill="1" applyBorder="1" applyAlignment="1" applyProtection="1">
      <alignment horizontal="right"/>
      <protection hidden="1"/>
    </xf>
    <xf numFmtId="7" fontId="7" fillId="33" borderId="38" xfId="0" applyNumberFormat="1" applyFont="1" applyFill="1" applyBorder="1" applyAlignment="1" applyProtection="1">
      <alignment/>
      <protection hidden="1"/>
    </xf>
    <xf numFmtId="7" fontId="7" fillId="33" borderId="0" xfId="0" applyNumberFormat="1" applyFont="1" applyFill="1" applyBorder="1" applyAlignment="1" applyProtection="1">
      <alignment horizontal="right"/>
      <protection hidden="1"/>
    </xf>
    <xf numFmtId="7" fontId="7" fillId="33" borderId="43" xfId="0" applyNumberFormat="1" applyFont="1" applyFill="1" applyBorder="1" applyAlignment="1" applyProtection="1">
      <alignment/>
      <protection hidden="1"/>
    </xf>
    <xf numFmtId="7" fontId="7" fillId="33" borderId="88" xfId="0" applyNumberFormat="1" applyFont="1" applyFill="1" applyBorder="1" applyAlignment="1" applyProtection="1">
      <alignment/>
      <protection hidden="1"/>
    </xf>
    <xf numFmtId="7" fontId="7" fillId="33" borderId="89" xfId="0" applyNumberFormat="1" applyFont="1" applyFill="1" applyBorder="1" applyAlignment="1" applyProtection="1">
      <alignment/>
      <protection hidden="1"/>
    </xf>
    <xf numFmtId="7" fontId="7" fillId="33" borderId="90" xfId="0" applyNumberFormat="1" applyFont="1" applyFill="1" applyBorder="1" applyAlignment="1" applyProtection="1">
      <alignment/>
      <protection hidden="1"/>
    </xf>
    <xf numFmtId="7" fontId="7" fillId="33" borderId="91" xfId="0" applyNumberFormat="1" applyFont="1" applyFill="1" applyBorder="1" applyAlignment="1" applyProtection="1">
      <alignment/>
      <protection hidden="1"/>
    </xf>
    <xf numFmtId="7" fontId="8" fillId="33" borderId="20" xfId="0" applyNumberFormat="1" applyFont="1" applyFill="1" applyBorder="1" applyAlignment="1" applyProtection="1">
      <alignment horizontal="right"/>
      <protection hidden="1"/>
    </xf>
    <xf numFmtId="7" fontId="7" fillId="33" borderId="92" xfId="0" applyNumberFormat="1" applyFont="1" applyFill="1" applyBorder="1" applyAlignment="1" applyProtection="1">
      <alignment/>
      <protection hidden="1"/>
    </xf>
    <xf numFmtId="7" fontId="7" fillId="33" borderId="93" xfId="0" applyNumberFormat="1" applyFont="1" applyFill="1" applyBorder="1" applyAlignment="1" applyProtection="1">
      <alignment/>
      <protection hidden="1"/>
    </xf>
    <xf numFmtId="7" fontId="7" fillId="33" borderId="36" xfId="0" applyNumberFormat="1" applyFont="1" applyFill="1" applyBorder="1" applyAlignment="1" applyProtection="1">
      <alignment/>
      <protection hidden="1"/>
    </xf>
    <xf numFmtId="7" fontId="7" fillId="33" borderId="38" xfId="0" applyNumberFormat="1" applyFont="1" applyFill="1" applyBorder="1" applyAlignment="1" applyProtection="1">
      <alignment/>
      <protection hidden="1"/>
    </xf>
    <xf numFmtId="7" fontId="7" fillId="33" borderId="40" xfId="0" applyNumberFormat="1" applyFont="1" applyFill="1" applyBorder="1" applyAlignment="1" applyProtection="1">
      <alignment/>
      <protection hidden="1"/>
    </xf>
    <xf numFmtId="7" fontId="8" fillId="33" borderId="94" xfId="0" applyNumberFormat="1" applyFont="1" applyFill="1" applyBorder="1" applyAlignment="1" applyProtection="1">
      <alignment/>
      <protection hidden="1"/>
    </xf>
    <xf numFmtId="7" fontId="7" fillId="33" borderId="40" xfId="0" applyNumberFormat="1" applyFont="1" applyFill="1" applyBorder="1" applyAlignment="1" applyProtection="1">
      <alignment horizontal="right"/>
      <protection hidden="1"/>
    </xf>
    <xf numFmtId="39" fontId="7" fillId="33" borderId="37" xfId="0" applyNumberFormat="1" applyFont="1" applyFill="1" applyBorder="1" applyAlignment="1" applyProtection="1">
      <alignment horizontal="right"/>
      <protection hidden="1"/>
    </xf>
    <xf numFmtId="7" fontId="7" fillId="33" borderId="19" xfId="0" applyNumberFormat="1" applyFont="1" applyFill="1" applyBorder="1" applyAlignment="1" applyProtection="1">
      <alignment horizontal="right"/>
      <protection hidden="1"/>
    </xf>
    <xf numFmtId="7" fontId="7" fillId="33" borderId="19" xfId="0" applyNumberFormat="1" applyFont="1" applyFill="1" applyBorder="1" applyAlignment="1" applyProtection="1">
      <alignment/>
      <protection hidden="1"/>
    </xf>
    <xf numFmtId="7" fontId="8" fillId="33" borderId="95" xfId="0" applyNumberFormat="1" applyFont="1" applyFill="1" applyBorder="1" applyAlignment="1" applyProtection="1">
      <alignment/>
      <protection hidden="1"/>
    </xf>
    <xf numFmtId="0" fontId="2" fillId="34" borderId="10" xfId="0" applyFont="1" applyFill="1" applyBorder="1" applyAlignment="1" applyProtection="1">
      <alignment horizontal="center"/>
      <protection/>
    </xf>
    <xf numFmtId="0" fontId="14" fillId="34" borderId="18" xfId="0" applyFont="1" applyFill="1" applyBorder="1" applyAlignment="1" applyProtection="1">
      <alignment vertical="top" wrapText="1"/>
      <protection locked="0"/>
    </xf>
    <xf numFmtId="0" fontId="14" fillId="34" borderId="0" xfId="0" applyFont="1" applyFill="1" applyBorder="1" applyAlignment="1" applyProtection="1">
      <alignment vertical="top" wrapText="1"/>
      <protection locked="0"/>
    </xf>
    <xf numFmtId="0" fontId="14" fillId="34" borderId="20" xfId="0" applyFont="1" applyFill="1" applyBorder="1" applyAlignment="1" applyProtection="1">
      <alignment vertical="top" wrapText="1"/>
      <protection locked="0"/>
    </xf>
    <xf numFmtId="0" fontId="14" fillId="34" borderId="21" xfId="0" applyFont="1" applyFill="1" applyBorder="1" applyAlignment="1" applyProtection="1">
      <alignment vertical="top" wrapText="1"/>
      <protection locked="0"/>
    </xf>
    <xf numFmtId="0" fontId="3" fillId="34" borderId="10" xfId="0" applyFont="1" applyFill="1" applyBorder="1" applyAlignment="1" applyProtection="1">
      <alignment horizontal="center"/>
      <protection/>
    </xf>
    <xf numFmtId="0" fontId="3" fillId="34" borderId="11" xfId="0" applyFont="1" applyFill="1" applyBorder="1" applyAlignment="1" applyProtection="1">
      <alignment horizontal="center"/>
      <protection/>
    </xf>
    <xf numFmtId="0" fontId="10" fillId="34" borderId="0" xfId="0" applyFont="1" applyFill="1" applyAlignment="1" applyProtection="1">
      <alignment horizontal="right"/>
      <protection/>
    </xf>
    <xf numFmtId="0" fontId="10" fillId="34" borderId="0" xfId="0" applyFont="1" applyFill="1" applyBorder="1" applyAlignment="1" applyProtection="1">
      <alignment horizontal="right"/>
      <protection/>
    </xf>
    <xf numFmtId="7" fontId="7" fillId="33" borderId="96" xfId="0" applyNumberFormat="1" applyFont="1" applyFill="1" applyBorder="1" applyAlignment="1" applyProtection="1">
      <alignment/>
      <protection hidden="1"/>
    </xf>
    <xf numFmtId="0" fontId="0" fillId="33" borderId="25" xfId="0" applyFont="1" applyFill="1" applyBorder="1" applyAlignment="1" applyProtection="1">
      <alignment/>
      <protection hidden="1"/>
    </xf>
    <xf numFmtId="7" fontId="7" fillId="33" borderId="51" xfId="0" applyNumberFormat="1" applyFont="1" applyFill="1" applyBorder="1" applyAlignment="1" applyProtection="1">
      <alignment/>
      <protection hidden="1"/>
    </xf>
    <xf numFmtId="0" fontId="0" fillId="33" borderId="97" xfId="0" applyFont="1" applyFill="1" applyBorder="1" applyAlignment="1" applyProtection="1">
      <alignment/>
      <protection hidden="1"/>
    </xf>
    <xf numFmtId="0" fontId="7" fillId="34" borderId="0" xfId="0" applyFont="1" applyFill="1" applyAlignment="1" applyProtection="1">
      <alignment/>
      <protection/>
    </xf>
    <xf numFmtId="0" fontId="11" fillId="34" borderId="10" xfId="0" applyFont="1" applyFill="1" applyBorder="1" applyAlignment="1" applyProtection="1">
      <alignment horizontal="center"/>
      <protection/>
    </xf>
    <xf numFmtId="0" fontId="4" fillId="34" borderId="10" xfId="0" applyFont="1" applyFill="1" applyBorder="1" applyAlignment="1">
      <alignment horizontal="center"/>
    </xf>
    <xf numFmtId="0" fontId="7" fillId="34" borderId="0" xfId="0" applyFont="1" applyFill="1" applyAlignment="1" applyProtection="1">
      <alignment horizontal="left"/>
      <protection/>
    </xf>
    <xf numFmtId="0" fontId="7" fillId="34" borderId="0" xfId="0" applyFont="1" applyFill="1" applyBorder="1" applyAlignment="1" applyProtection="1">
      <alignment horizontal="left"/>
      <protection/>
    </xf>
    <xf numFmtId="0" fontId="3" fillId="34" borderId="0" xfId="0" applyFont="1" applyFill="1" applyBorder="1" applyAlignment="1" applyProtection="1">
      <alignment horizontal="center"/>
      <protection/>
    </xf>
    <xf numFmtId="0" fontId="0" fillId="34" borderId="11" xfId="0" applyFill="1" applyBorder="1" applyAlignment="1" applyProtection="1">
      <alignment horizontal="center"/>
      <protection/>
    </xf>
    <xf numFmtId="0" fontId="0" fillId="34" borderId="0" xfId="0" applyFill="1" applyAlignment="1" applyProtection="1">
      <alignment/>
      <protection/>
    </xf>
    <xf numFmtId="0" fontId="3" fillId="34" borderId="10" xfId="0" applyFont="1" applyFill="1" applyBorder="1" applyAlignment="1" applyProtection="1">
      <alignment/>
      <protection/>
    </xf>
    <xf numFmtId="0" fontId="3" fillId="34" borderId="11" xfId="0" applyFont="1" applyFill="1" applyBorder="1" applyAlignment="1" applyProtection="1">
      <alignment/>
      <protection/>
    </xf>
    <xf numFmtId="0" fontId="0" fillId="34" borderId="0" xfId="0" applyFill="1" applyAlignment="1" applyProtection="1">
      <alignment horizontal="center"/>
      <protection/>
    </xf>
    <xf numFmtId="0" fontId="0" fillId="34" borderId="10" xfId="0" applyFill="1" applyBorder="1" applyAlignment="1" applyProtection="1">
      <alignment horizontal="center"/>
      <protection/>
    </xf>
    <xf numFmtId="0" fontId="4" fillId="34" borderId="0" xfId="0" applyFont="1" applyFill="1" applyBorder="1" applyAlignment="1" applyProtection="1">
      <alignment horizontal="left"/>
      <protection/>
    </xf>
    <xf numFmtId="0" fontId="0" fillId="34" borderId="0" xfId="0" applyFont="1" applyFill="1" applyBorder="1" applyAlignment="1" applyProtection="1">
      <alignment/>
      <protection/>
    </xf>
    <xf numFmtId="0" fontId="0" fillId="34" borderId="0" xfId="0" applyFill="1" applyBorder="1" applyAlignment="1" applyProtection="1">
      <alignment/>
      <protection/>
    </xf>
    <xf numFmtId="0" fontId="7" fillId="34" borderId="98" xfId="0" applyFont="1" applyFill="1" applyBorder="1" applyAlignment="1" applyProtection="1">
      <alignment horizontal="left"/>
      <protection locked="0"/>
    </xf>
    <xf numFmtId="0" fontId="8" fillId="34" borderId="15" xfId="0" applyFont="1" applyFill="1" applyBorder="1" applyAlignment="1" applyProtection="1">
      <alignment horizontal="center"/>
      <protection/>
    </xf>
    <xf numFmtId="0" fontId="8" fillId="34" borderId="16" xfId="0" applyFont="1" applyFill="1" applyBorder="1" applyAlignment="1" applyProtection="1">
      <alignment horizontal="center"/>
      <protection/>
    </xf>
    <xf numFmtId="0" fontId="8" fillId="34" borderId="16" xfId="0" applyFont="1" applyFill="1" applyBorder="1" applyAlignment="1" applyProtection="1">
      <alignment/>
      <protection/>
    </xf>
    <xf numFmtId="0" fontId="7" fillId="34" borderId="16" xfId="0" applyFont="1" applyFill="1" applyBorder="1" applyAlignment="1" applyProtection="1">
      <alignment/>
      <protection/>
    </xf>
    <xf numFmtId="0" fontId="7" fillId="34" borderId="12" xfId="0" applyFont="1" applyFill="1" applyBorder="1" applyAlignment="1" applyProtection="1">
      <alignment horizontal="left"/>
      <protection locked="0"/>
    </xf>
    <xf numFmtId="0" fontId="7" fillId="34" borderId="84" xfId="0" applyFont="1" applyFill="1" applyBorder="1" applyAlignment="1" applyProtection="1">
      <alignment horizontal="left"/>
      <protection locked="0"/>
    </xf>
    <xf numFmtId="0" fontId="2" fillId="34" borderId="0" xfId="0" applyFont="1" applyFill="1" applyAlignment="1" applyProtection="1">
      <alignment/>
      <protection/>
    </xf>
    <xf numFmtId="0" fontId="0" fillId="34" borderId="19" xfId="0" applyFill="1" applyBorder="1" applyAlignment="1" applyProtection="1">
      <alignment/>
      <protection/>
    </xf>
    <xf numFmtId="7" fontId="8" fillId="34" borderId="0" xfId="0" applyNumberFormat="1" applyFont="1" applyFill="1" applyBorder="1" applyAlignment="1" applyProtection="1">
      <alignment horizontal="center" vertical="center"/>
      <protection/>
    </xf>
    <xf numFmtId="0" fontId="8" fillId="34" borderId="58" xfId="0" applyFont="1" applyFill="1" applyBorder="1" applyAlignment="1" applyProtection="1">
      <alignment horizontal="center"/>
      <protection/>
    </xf>
    <xf numFmtId="0" fontId="3" fillId="34" borderId="0" xfId="0" applyFont="1" applyFill="1" applyBorder="1" applyAlignment="1" applyProtection="1">
      <alignment horizontal="right"/>
      <protection/>
    </xf>
    <xf numFmtId="7" fontId="7" fillId="33" borderId="34" xfId="0" applyNumberFormat="1" applyFont="1" applyFill="1" applyBorder="1" applyAlignment="1" applyProtection="1">
      <alignment/>
      <protection hidden="1"/>
    </xf>
    <xf numFmtId="0" fontId="0" fillId="33" borderId="14" xfId="0" applyFont="1" applyFill="1" applyBorder="1" applyAlignment="1" applyProtection="1">
      <alignment/>
      <protection hidden="1"/>
    </xf>
    <xf numFmtId="0" fontId="8" fillId="34" borderId="0" xfId="0" applyFont="1" applyFill="1" applyAlignment="1" applyProtection="1">
      <alignment horizontal="left"/>
      <protection/>
    </xf>
    <xf numFmtId="0" fontId="16" fillId="34" borderId="16" xfId="0" applyFont="1" applyFill="1" applyBorder="1" applyAlignment="1" applyProtection="1">
      <alignment horizontal="left"/>
      <protection/>
    </xf>
    <xf numFmtId="7" fontId="8" fillId="33" borderId="15" xfId="0" applyNumberFormat="1" applyFont="1" applyFill="1" applyBorder="1" applyAlignment="1" applyProtection="1">
      <alignment/>
      <protection hidden="1"/>
    </xf>
    <xf numFmtId="0" fontId="0" fillId="33" borderId="17" xfId="0" applyFont="1" applyFill="1" applyBorder="1" applyAlignment="1" applyProtection="1">
      <alignment/>
      <protection hidden="1"/>
    </xf>
    <xf numFmtId="0" fontId="10" fillId="34" borderId="19" xfId="0" applyFont="1" applyFill="1" applyBorder="1" applyAlignment="1" applyProtection="1">
      <alignment horizontal="right"/>
      <protection/>
    </xf>
    <xf numFmtId="7" fontId="7" fillId="33" borderId="28" xfId="0" applyNumberFormat="1" applyFont="1" applyFill="1" applyBorder="1" applyAlignment="1" applyProtection="1">
      <alignment/>
      <protection hidden="1"/>
    </xf>
    <xf numFmtId="0" fontId="0" fillId="33" borderId="29" xfId="0" applyFont="1" applyFill="1" applyBorder="1" applyAlignment="1" applyProtection="1">
      <alignment/>
      <protection hidden="1"/>
    </xf>
    <xf numFmtId="7" fontId="7" fillId="33" borderId="29" xfId="0" applyNumberFormat="1" applyFont="1" applyFill="1" applyBorder="1" applyAlignment="1" applyProtection="1">
      <alignment/>
      <protection hidden="1"/>
    </xf>
    <xf numFmtId="0" fontId="7" fillId="34" borderId="19" xfId="0" applyFont="1" applyFill="1" applyBorder="1" applyAlignment="1" applyProtection="1">
      <alignment horizontal="left"/>
      <protection/>
    </xf>
    <xf numFmtId="7" fontId="7" fillId="33" borderId="28" xfId="0" applyNumberFormat="1" applyFont="1" applyFill="1" applyBorder="1" applyAlignment="1" applyProtection="1">
      <alignment horizontal="right"/>
      <protection hidden="1"/>
    </xf>
    <xf numFmtId="7" fontId="7" fillId="33" borderId="29" xfId="0" applyNumberFormat="1" applyFont="1" applyFill="1" applyBorder="1" applyAlignment="1" applyProtection="1">
      <alignment horizontal="right"/>
      <protection hidden="1"/>
    </xf>
    <xf numFmtId="7" fontId="7" fillId="35" borderId="50" xfId="0" applyNumberFormat="1" applyFont="1" applyFill="1" applyBorder="1" applyAlignment="1" applyProtection="1">
      <alignment vertical="center"/>
      <protection/>
    </xf>
    <xf numFmtId="0" fontId="0" fillId="35" borderId="40" xfId="0" applyFill="1" applyBorder="1" applyAlignment="1" applyProtection="1">
      <alignment/>
      <protection/>
    </xf>
    <xf numFmtId="7" fontId="7" fillId="36" borderId="47" xfId="0" applyNumberFormat="1" applyFont="1" applyFill="1" applyBorder="1" applyAlignment="1" applyProtection="1">
      <alignment/>
      <protection hidden="1"/>
    </xf>
    <xf numFmtId="0" fontId="0" fillId="36" borderId="25" xfId="0" applyFont="1" applyFill="1" applyBorder="1" applyAlignment="1" applyProtection="1">
      <alignment/>
      <protection hidden="1"/>
    </xf>
    <xf numFmtId="0" fontId="0" fillId="34" borderId="42" xfId="0" applyFill="1" applyBorder="1" applyAlignment="1" applyProtection="1">
      <alignment/>
      <protection/>
    </xf>
    <xf numFmtId="0" fontId="3" fillId="34" borderId="98" xfId="0" applyFont="1" applyFill="1" applyBorder="1" applyAlignment="1" applyProtection="1">
      <alignment horizontal="left"/>
      <protection locked="0"/>
    </xf>
    <xf numFmtId="7" fontId="7" fillId="34" borderId="47" xfId="0" applyNumberFormat="1" applyFont="1" applyFill="1" applyBorder="1" applyAlignment="1" applyProtection="1">
      <alignment/>
      <protection locked="0"/>
    </xf>
    <xf numFmtId="0" fontId="0" fillId="34" borderId="52" xfId="0" applyFont="1" applyFill="1" applyBorder="1" applyAlignment="1" applyProtection="1">
      <alignment/>
      <protection locked="0"/>
    </xf>
    <xf numFmtId="7" fontId="7" fillId="34" borderId="99" xfId="0" applyNumberFormat="1" applyFont="1" applyFill="1" applyBorder="1" applyAlignment="1" applyProtection="1">
      <alignment/>
      <protection locked="0"/>
    </xf>
    <xf numFmtId="0" fontId="0" fillId="34" borderId="100" xfId="0" applyFont="1" applyFill="1" applyBorder="1" applyAlignment="1" applyProtection="1">
      <alignment/>
      <protection locked="0"/>
    </xf>
    <xf numFmtId="0" fontId="0" fillId="33" borderId="29" xfId="0" applyFill="1" applyBorder="1" applyAlignment="1" applyProtection="1">
      <alignment/>
      <protection hidden="1"/>
    </xf>
    <xf numFmtId="7" fontId="7" fillId="37" borderId="101" xfId="0" applyNumberFormat="1" applyFont="1" applyFill="1" applyBorder="1" applyAlignment="1" applyProtection="1">
      <alignment/>
      <protection/>
    </xf>
    <xf numFmtId="0" fontId="0" fillId="35" borderId="14" xfId="0" applyFill="1" applyBorder="1" applyAlignment="1" applyProtection="1">
      <alignment/>
      <protection/>
    </xf>
    <xf numFmtId="0" fontId="11" fillId="34" borderId="16" xfId="0" applyFont="1" applyFill="1" applyBorder="1" applyAlignment="1" applyProtection="1">
      <alignment vertical="center"/>
      <protection/>
    </xf>
    <xf numFmtId="0" fontId="4" fillId="34" borderId="16" xfId="0" applyFont="1" applyFill="1" applyBorder="1" applyAlignment="1" applyProtection="1">
      <alignment vertical="center"/>
      <protection/>
    </xf>
    <xf numFmtId="0" fontId="2" fillId="34" borderId="0" xfId="0" applyFont="1" applyFill="1" applyAlignment="1" applyProtection="1">
      <alignment horizontal="left"/>
      <protection/>
    </xf>
    <xf numFmtId="7" fontId="7" fillId="33" borderId="49" xfId="0" applyNumberFormat="1" applyFont="1" applyFill="1" applyBorder="1" applyAlignment="1" applyProtection="1">
      <alignment/>
      <protection hidden="1"/>
    </xf>
    <xf numFmtId="0" fontId="0" fillId="33" borderId="27" xfId="0" applyFill="1" applyBorder="1" applyAlignment="1" applyProtection="1">
      <alignment/>
      <protection hidden="1"/>
    </xf>
    <xf numFmtId="0" fontId="7" fillId="34" borderId="0" xfId="0" applyFont="1" applyFill="1" applyAlignment="1" applyProtection="1">
      <alignment horizontal="right"/>
      <protection/>
    </xf>
    <xf numFmtId="0" fontId="7" fillId="34" borderId="42" xfId="0" applyFont="1" applyFill="1" applyBorder="1" applyAlignment="1" applyProtection="1">
      <alignment horizontal="right"/>
      <protection/>
    </xf>
    <xf numFmtId="7" fontId="7" fillId="33" borderId="47" xfId="0" applyNumberFormat="1" applyFont="1" applyFill="1" applyBorder="1" applyAlignment="1" applyProtection="1">
      <alignment/>
      <protection hidden="1"/>
    </xf>
    <xf numFmtId="0" fontId="0" fillId="33" borderId="25" xfId="0" applyFill="1" applyBorder="1" applyAlignment="1" applyProtection="1">
      <alignment/>
      <protection hidden="1"/>
    </xf>
    <xf numFmtId="165" fontId="7" fillId="34" borderId="84" xfId="0" applyNumberFormat="1" applyFont="1" applyFill="1" applyBorder="1" applyAlignment="1" applyProtection="1">
      <alignment horizontal="center"/>
      <protection locked="0"/>
    </xf>
    <xf numFmtId="165" fontId="0" fillId="34" borderId="84" xfId="0" applyNumberFormat="1" applyFill="1" applyBorder="1" applyAlignment="1" applyProtection="1">
      <alignment horizontal="center"/>
      <protection locked="0"/>
    </xf>
    <xf numFmtId="0" fontId="8" fillId="34" borderId="0" xfId="0" applyFont="1" applyFill="1" applyAlignment="1" applyProtection="1">
      <alignment/>
      <protection/>
    </xf>
    <xf numFmtId="7" fontId="8" fillId="33" borderId="95" xfId="0" applyNumberFormat="1" applyFont="1" applyFill="1" applyBorder="1" applyAlignment="1" applyProtection="1">
      <alignment/>
      <protection hidden="1"/>
    </xf>
    <xf numFmtId="7" fontId="0" fillId="33" borderId="95" xfId="0" applyNumberFormat="1" applyFill="1" applyBorder="1" applyAlignment="1" applyProtection="1">
      <alignment/>
      <protection hidden="1"/>
    </xf>
    <xf numFmtId="7" fontId="8" fillId="34" borderId="95" xfId="0" applyNumberFormat="1" applyFont="1" applyFill="1" applyBorder="1" applyAlignment="1" applyProtection="1">
      <alignment/>
      <protection/>
    </xf>
    <xf numFmtId="0" fontId="0" fillId="34" borderId="95" xfId="0" applyFill="1" applyBorder="1" applyAlignment="1" applyProtection="1">
      <alignment/>
      <protection/>
    </xf>
    <xf numFmtId="0" fontId="2" fillId="34" borderId="84" xfId="0" applyFont="1" applyFill="1" applyBorder="1" applyAlignment="1" applyProtection="1">
      <alignment horizontal="left"/>
      <protection/>
    </xf>
    <xf numFmtId="7" fontId="7" fillId="33" borderId="18" xfId="0" applyNumberFormat="1" applyFont="1" applyFill="1" applyBorder="1" applyAlignment="1" applyProtection="1">
      <alignment/>
      <protection hidden="1"/>
    </xf>
    <xf numFmtId="0" fontId="0" fillId="33" borderId="19" xfId="0" applyFill="1" applyBorder="1" applyAlignment="1" applyProtection="1">
      <alignment/>
      <protection hidden="1"/>
    </xf>
    <xf numFmtId="0" fontId="0" fillId="33" borderId="20" xfId="0" applyFill="1" applyBorder="1" applyAlignment="1" applyProtection="1">
      <alignment/>
      <protection hidden="1"/>
    </xf>
    <xf numFmtId="0" fontId="0" fillId="33" borderId="22" xfId="0" applyFill="1" applyBorder="1" applyAlignment="1" applyProtection="1">
      <alignment/>
      <protection hidden="1"/>
    </xf>
    <xf numFmtId="0" fontId="3" fillId="34" borderId="102" xfId="0" applyFont="1" applyFill="1" applyBorder="1" applyAlignment="1" applyProtection="1">
      <alignment/>
      <protection/>
    </xf>
    <xf numFmtId="0" fontId="3" fillId="34" borderId="0" xfId="0" applyFont="1" applyFill="1" applyBorder="1" applyAlignment="1" applyProtection="1">
      <alignment horizontal="left" indent="1"/>
      <protection/>
    </xf>
    <xf numFmtId="0" fontId="3" fillId="34" borderId="10" xfId="0" applyFont="1" applyFill="1" applyBorder="1" applyAlignment="1" applyProtection="1">
      <alignment horizontal="left" indent="1"/>
      <protection locked="0"/>
    </xf>
    <xf numFmtId="0" fontId="3" fillId="34" borderId="84" xfId="0" applyFont="1" applyFill="1" applyBorder="1" applyAlignment="1" applyProtection="1">
      <alignment horizontal="left" indent="1"/>
      <protection locked="0"/>
    </xf>
    <xf numFmtId="0" fontId="3" fillId="34" borderId="98" xfId="0" applyFont="1" applyFill="1" applyBorder="1" applyAlignment="1" applyProtection="1">
      <alignment horizontal="left" indent="1"/>
      <protection locked="0"/>
    </xf>
    <xf numFmtId="0" fontId="7" fillId="34" borderId="18" xfId="0" applyFont="1" applyFill="1" applyBorder="1" applyAlignment="1" applyProtection="1">
      <alignment horizontal="left"/>
      <protection/>
    </xf>
    <xf numFmtId="0" fontId="7" fillId="34" borderId="0" xfId="0" applyFont="1" applyFill="1" applyBorder="1" applyAlignment="1" applyProtection="1">
      <alignment horizontal="left"/>
      <protection locked="0"/>
    </xf>
    <xf numFmtId="0" fontId="8" fillId="34" borderId="18" xfId="0" applyFont="1" applyFill="1" applyBorder="1" applyAlignment="1" applyProtection="1">
      <alignment horizontal="center"/>
      <protection/>
    </xf>
    <xf numFmtId="0" fontId="8" fillId="34" borderId="0" xfId="0" applyFont="1" applyFill="1" applyBorder="1" applyAlignment="1" applyProtection="1">
      <alignment horizontal="center"/>
      <protection/>
    </xf>
    <xf numFmtId="166" fontId="8" fillId="33" borderId="18" xfId="0" applyNumberFormat="1" applyFont="1" applyFill="1" applyBorder="1" applyAlignment="1" applyProtection="1">
      <alignment horizontal="right"/>
      <protection hidden="1"/>
    </xf>
    <xf numFmtId="166" fontId="8" fillId="33" borderId="19" xfId="0" applyNumberFormat="1" applyFont="1" applyFill="1" applyBorder="1" applyAlignment="1" applyProtection="1">
      <alignment horizontal="right"/>
      <protection hidden="1"/>
    </xf>
    <xf numFmtId="7" fontId="7" fillId="0" borderId="64" xfId="0" applyNumberFormat="1" applyFont="1" applyFill="1" applyBorder="1" applyAlignment="1" applyProtection="1">
      <alignment/>
      <protection hidden="1" locked="0"/>
    </xf>
    <xf numFmtId="0" fontId="0" fillId="0" borderId="32" xfId="0" applyFill="1" applyBorder="1" applyAlignment="1" applyProtection="1">
      <alignment/>
      <protection hidden="1" locked="0"/>
    </xf>
    <xf numFmtId="0" fontId="3" fillId="34" borderId="84" xfId="0" applyFont="1" applyFill="1" applyBorder="1" applyAlignment="1" applyProtection="1">
      <alignment horizontal="left"/>
      <protection locked="0"/>
    </xf>
    <xf numFmtId="0" fontId="3" fillId="34" borderId="52" xfId="0" applyFont="1" applyFill="1" applyBorder="1" applyAlignment="1" applyProtection="1">
      <alignment horizontal="left"/>
      <protection locked="0"/>
    </xf>
    <xf numFmtId="0" fontId="0" fillId="34" borderId="10" xfId="0" applyFill="1" applyBorder="1" applyAlignment="1" applyProtection="1">
      <alignment/>
      <protection/>
    </xf>
    <xf numFmtId="0" fontId="2" fillId="34" borderId="84" xfId="0" applyFont="1" applyFill="1" applyBorder="1" applyAlignment="1" applyProtection="1">
      <alignment horizontal="center"/>
      <protection locked="0"/>
    </xf>
    <xf numFmtId="7" fontId="7" fillId="34" borderId="103" xfId="0" applyNumberFormat="1" applyFont="1" applyFill="1" applyBorder="1" applyAlignment="1" applyProtection="1">
      <alignment/>
      <protection locked="0"/>
    </xf>
    <xf numFmtId="0" fontId="0" fillId="34" borderId="104" xfId="0" applyFont="1" applyFill="1" applyBorder="1" applyAlignment="1" applyProtection="1">
      <alignment/>
      <protection locked="0"/>
    </xf>
    <xf numFmtId="0" fontId="2" fillId="34" borderId="0" xfId="0" applyFont="1" applyFill="1" applyAlignment="1" applyProtection="1">
      <alignment horizontal="right"/>
      <protection/>
    </xf>
    <xf numFmtId="0" fontId="7" fillId="34" borderId="49" xfId="0" applyFont="1" applyFill="1" applyBorder="1" applyAlignment="1" applyProtection="1">
      <alignment horizontal="center" vertical="center" wrapText="1"/>
      <protection/>
    </xf>
    <xf numFmtId="0" fontId="7" fillId="34" borderId="105" xfId="0" applyFont="1" applyFill="1" applyBorder="1" applyAlignment="1" applyProtection="1">
      <alignment horizontal="center" vertical="center" wrapText="1"/>
      <protection/>
    </xf>
    <xf numFmtId="0" fontId="7" fillId="34" borderId="106" xfId="0" applyFont="1" applyFill="1" applyBorder="1" applyAlignment="1" applyProtection="1">
      <alignment horizontal="center" vertical="center" wrapText="1"/>
      <protection/>
    </xf>
    <xf numFmtId="0" fontId="7" fillId="34" borderId="48" xfId="0" applyFont="1" applyFill="1" applyBorder="1" applyAlignment="1" applyProtection="1">
      <alignment horizontal="center" vertical="center" wrapText="1"/>
      <protection/>
    </xf>
    <xf numFmtId="0" fontId="7" fillId="34" borderId="42" xfId="0" applyFont="1" applyFill="1" applyBorder="1" applyAlignment="1" applyProtection="1">
      <alignment horizontal="center" vertical="center" wrapText="1"/>
      <protection/>
    </xf>
    <xf numFmtId="0" fontId="7" fillId="34" borderId="85" xfId="0" applyFont="1" applyFill="1" applyBorder="1" applyAlignment="1" applyProtection="1">
      <alignment horizontal="center" vertical="center" wrapText="1"/>
      <protection/>
    </xf>
    <xf numFmtId="0" fontId="11" fillId="34" borderId="16" xfId="0" applyFont="1" applyFill="1" applyBorder="1" applyAlignment="1" applyProtection="1">
      <alignment horizontal="left"/>
      <protection/>
    </xf>
    <xf numFmtId="0" fontId="5" fillId="34" borderId="21" xfId="0" applyFont="1" applyFill="1" applyBorder="1" applyAlignment="1" applyProtection="1">
      <alignment horizontal="right"/>
      <protection/>
    </xf>
    <xf numFmtId="0" fontId="0" fillId="34" borderId="21" xfId="0" applyFill="1" applyBorder="1" applyAlignment="1" applyProtection="1">
      <alignment horizontal="right"/>
      <protection/>
    </xf>
    <xf numFmtId="0" fontId="0" fillId="34" borderId="22" xfId="0" applyFill="1" applyBorder="1" applyAlignment="1" applyProtection="1">
      <alignment horizontal="right"/>
      <protection/>
    </xf>
    <xf numFmtId="0" fontId="7" fillId="34" borderId="96" xfId="0" applyFont="1" applyFill="1" applyBorder="1" applyAlignment="1" applyProtection="1">
      <alignment horizontal="left" vertical="center"/>
      <protection locked="0"/>
    </xf>
    <xf numFmtId="0" fontId="0" fillId="34" borderId="98" xfId="0" applyFill="1" applyBorder="1" applyAlignment="1" applyProtection="1">
      <alignment horizontal="left" vertical="center"/>
      <protection locked="0"/>
    </xf>
    <xf numFmtId="0" fontId="0" fillId="34" borderId="52" xfId="0" applyFill="1" applyBorder="1" applyAlignment="1" applyProtection="1">
      <alignment horizontal="left" vertical="center"/>
      <protection locked="0"/>
    </xf>
    <xf numFmtId="0" fontId="7" fillId="34" borderId="107" xfId="0" applyFont="1" applyFill="1" applyBorder="1" applyAlignment="1" applyProtection="1">
      <alignment horizontal="left" vertical="center"/>
      <protection locked="0"/>
    </xf>
    <xf numFmtId="0" fontId="0" fillId="34" borderId="102" xfId="0" applyFill="1" applyBorder="1" applyAlignment="1" applyProtection="1">
      <alignment horizontal="left" vertical="center"/>
      <protection locked="0"/>
    </xf>
    <xf numFmtId="0" fontId="0" fillId="34" borderId="48" xfId="0" applyFill="1" applyBorder="1" applyAlignment="1" applyProtection="1">
      <alignment horizontal="left" vertical="center"/>
      <protection locked="0"/>
    </xf>
    <xf numFmtId="0" fontId="5" fillId="34" borderId="33" xfId="0" applyFont="1" applyFill="1" applyBorder="1" applyAlignment="1" applyProtection="1">
      <alignment horizontal="right"/>
      <protection/>
    </xf>
    <xf numFmtId="0" fontId="5" fillId="34" borderId="71" xfId="0" applyFont="1" applyFill="1" applyBorder="1" applyAlignment="1" applyProtection="1">
      <alignment horizontal="right"/>
      <protection/>
    </xf>
    <xf numFmtId="0" fontId="7" fillId="34" borderId="108" xfId="0" applyFont="1" applyFill="1" applyBorder="1" applyAlignment="1" applyProtection="1">
      <alignment horizontal="left" vertical="center"/>
      <protection locked="0"/>
    </xf>
    <xf numFmtId="0" fontId="0" fillId="34" borderId="109" xfId="0" applyFill="1" applyBorder="1" applyAlignment="1" applyProtection="1">
      <alignment horizontal="left" vertical="center"/>
      <protection locked="0"/>
    </xf>
    <xf numFmtId="0" fontId="0" fillId="34" borderId="110" xfId="0" applyFill="1" applyBorder="1" applyAlignment="1" applyProtection="1">
      <alignment horizontal="left" vertical="center"/>
      <protection locked="0"/>
    </xf>
    <xf numFmtId="0" fontId="7" fillId="34" borderId="107" xfId="0" applyFont="1" applyFill="1" applyBorder="1" applyAlignment="1" applyProtection="1">
      <alignment horizontal="center" vertical="center" wrapText="1"/>
      <protection/>
    </xf>
    <xf numFmtId="0" fontId="7" fillId="34" borderId="27" xfId="0" applyFont="1" applyFill="1" applyBorder="1" applyAlignment="1" applyProtection="1">
      <alignment horizontal="center" vertical="center" wrapText="1"/>
      <protection/>
    </xf>
    <xf numFmtId="0" fontId="7" fillId="34" borderId="18" xfId="0" applyFont="1" applyFill="1" applyBorder="1" applyAlignment="1" applyProtection="1">
      <alignment horizontal="center" vertical="center" wrapText="1"/>
      <protection/>
    </xf>
    <xf numFmtId="0" fontId="7" fillId="34" borderId="19" xfId="0" applyFont="1" applyFill="1" applyBorder="1" applyAlignment="1" applyProtection="1">
      <alignment horizontal="center" vertical="center" wrapText="1"/>
      <protection/>
    </xf>
    <xf numFmtId="0" fontId="7" fillId="34" borderId="20" xfId="0" applyFont="1" applyFill="1" applyBorder="1" applyAlignment="1" applyProtection="1">
      <alignment horizontal="center" vertical="center" wrapText="1"/>
      <protection/>
    </xf>
    <xf numFmtId="0" fontId="7" fillId="34" borderId="22" xfId="0" applyFont="1" applyFill="1" applyBorder="1" applyAlignment="1" applyProtection="1">
      <alignment horizontal="center" vertical="center" wrapText="1"/>
      <protection/>
    </xf>
    <xf numFmtId="0" fontId="5" fillId="34" borderId="34" xfId="0" applyFont="1" applyFill="1" applyBorder="1" applyAlignment="1" applyProtection="1">
      <alignment horizontal="center"/>
      <protection/>
    </xf>
    <xf numFmtId="0" fontId="0" fillId="34" borderId="14" xfId="0" applyFill="1" applyBorder="1" applyAlignment="1" applyProtection="1">
      <alignment horizontal="center"/>
      <protection/>
    </xf>
    <xf numFmtId="0" fontId="7" fillId="34" borderId="111" xfId="0" applyFont="1" applyFill="1" applyBorder="1" applyAlignment="1" applyProtection="1">
      <alignment horizontal="center" vertical="center" wrapText="1"/>
      <protection/>
    </xf>
    <xf numFmtId="0" fontId="7" fillId="34" borderId="112" xfId="0" applyFont="1" applyFill="1" applyBorder="1" applyAlignment="1" applyProtection="1">
      <alignment horizontal="center" vertical="center" wrapText="1"/>
      <protection/>
    </xf>
    <xf numFmtId="0" fontId="7" fillId="34" borderId="113" xfId="0" applyFont="1" applyFill="1" applyBorder="1" applyAlignment="1" applyProtection="1">
      <alignment horizontal="center" vertical="center" wrapText="1"/>
      <protection/>
    </xf>
    <xf numFmtId="0" fontId="7" fillId="34" borderId="107" xfId="0" applyFont="1" applyFill="1" applyBorder="1" applyAlignment="1" applyProtection="1">
      <alignment horizontal="center" vertical="center"/>
      <protection/>
    </xf>
    <xf numFmtId="0" fontId="7" fillId="34" borderId="102" xfId="0" applyFont="1" applyFill="1" applyBorder="1" applyAlignment="1" applyProtection="1">
      <alignment horizontal="center" vertical="center"/>
      <protection/>
    </xf>
    <xf numFmtId="0" fontId="0" fillId="34" borderId="48" xfId="0" applyFill="1" applyBorder="1" applyAlignment="1" applyProtection="1">
      <alignment horizontal="center" vertical="center"/>
      <protection/>
    </xf>
    <xf numFmtId="0" fontId="7" fillId="34"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0" fillId="34" borderId="42" xfId="0" applyFill="1" applyBorder="1" applyAlignment="1" applyProtection="1">
      <alignment horizontal="center" vertical="center"/>
      <protection/>
    </xf>
    <xf numFmtId="0" fontId="7" fillId="34" borderId="20" xfId="0" applyFont="1" applyFill="1" applyBorder="1" applyAlignment="1" applyProtection="1">
      <alignment horizontal="center" vertical="center"/>
      <protection/>
    </xf>
    <xf numFmtId="0" fontId="7" fillId="34" borderId="21" xfId="0" applyFont="1" applyFill="1" applyBorder="1" applyAlignment="1" applyProtection="1">
      <alignment horizontal="center" vertical="center"/>
      <protection/>
    </xf>
    <xf numFmtId="0" fontId="0" fillId="34" borderId="85" xfId="0" applyFill="1" applyBorder="1" applyAlignment="1" applyProtection="1">
      <alignment horizontal="center" vertical="center"/>
      <protection/>
    </xf>
    <xf numFmtId="0" fontId="4" fillId="34" borderId="0" xfId="0" applyFont="1" applyFill="1" applyAlignment="1" applyProtection="1">
      <alignment horizontal="left"/>
      <protection/>
    </xf>
    <xf numFmtId="0" fontId="7" fillId="33" borderId="16" xfId="0" applyFont="1" applyFill="1" applyBorder="1" applyAlignment="1" applyProtection="1">
      <alignment horizontal="left"/>
      <protection hidden="1"/>
    </xf>
    <xf numFmtId="0" fontId="7" fillId="33" borderId="98" xfId="0" applyFont="1" applyFill="1" applyBorder="1" applyAlignment="1" applyProtection="1">
      <alignment horizontal="left"/>
      <protection hidden="1"/>
    </xf>
    <xf numFmtId="0" fontId="7" fillId="34" borderId="34" xfId="0" applyFont="1" applyFill="1" applyBorder="1" applyAlignment="1" applyProtection="1">
      <alignment horizontal="left" vertical="center"/>
      <protection locked="0"/>
    </xf>
    <xf numFmtId="0" fontId="0" fillId="34" borderId="12" xfId="0" applyFill="1" applyBorder="1" applyAlignment="1" applyProtection="1">
      <alignment horizontal="left" vertical="center"/>
      <protection locked="0"/>
    </xf>
    <xf numFmtId="0" fontId="0" fillId="34" borderId="35" xfId="0" applyFill="1" applyBorder="1" applyAlignment="1" applyProtection="1">
      <alignment horizontal="left" vertical="center"/>
      <protection locked="0"/>
    </xf>
    <xf numFmtId="0" fontId="7" fillId="33" borderId="84" xfId="0" applyFont="1" applyFill="1" applyBorder="1" applyAlignment="1" applyProtection="1">
      <alignment horizontal="left"/>
      <protection hidden="1"/>
    </xf>
    <xf numFmtId="0" fontId="7" fillId="34" borderId="111" xfId="0" applyFont="1" applyFill="1" applyBorder="1" applyAlignment="1" applyProtection="1">
      <alignment horizontal="center" vertical="center"/>
      <protection/>
    </xf>
    <xf numFmtId="0" fontId="7" fillId="34" borderId="112" xfId="0" applyFont="1" applyFill="1" applyBorder="1" applyAlignment="1" applyProtection="1">
      <alignment horizontal="center" vertical="center"/>
      <protection/>
    </xf>
    <xf numFmtId="0" fontId="7" fillId="34" borderId="113" xfId="0" applyFont="1" applyFill="1" applyBorder="1" applyAlignment="1" applyProtection="1">
      <alignment horizontal="center" vertical="center"/>
      <protection/>
    </xf>
    <xf numFmtId="0" fontId="7" fillId="34" borderId="114" xfId="0" applyFont="1" applyFill="1" applyBorder="1" applyAlignment="1" applyProtection="1">
      <alignment horizontal="center" vertical="center" wrapText="1"/>
      <protection/>
    </xf>
    <xf numFmtId="0" fontId="7" fillId="34" borderId="43" xfId="0" applyFont="1" applyFill="1" applyBorder="1" applyAlignment="1" applyProtection="1">
      <alignment horizontal="center" vertical="center" wrapText="1"/>
      <protection/>
    </xf>
    <xf numFmtId="0" fontId="7" fillId="34" borderId="94" xfId="0" applyFont="1" applyFill="1" applyBorder="1" applyAlignment="1" applyProtection="1">
      <alignment horizontal="center" vertical="center" wrapText="1"/>
      <protection/>
    </xf>
    <xf numFmtId="0" fontId="0" fillId="34" borderId="112" xfId="0" applyFill="1" applyBorder="1" applyAlignment="1" applyProtection="1">
      <alignment horizontal="center" vertical="center" wrapText="1"/>
      <protection/>
    </xf>
    <xf numFmtId="0" fontId="0" fillId="34" borderId="113" xfId="0" applyFill="1" applyBorder="1" applyAlignment="1" applyProtection="1">
      <alignment horizontal="center" vertical="center" wrapText="1"/>
      <protection/>
    </xf>
    <xf numFmtId="0" fontId="0" fillId="34" borderId="0" xfId="0" applyFill="1" applyAlignment="1">
      <alignment/>
    </xf>
    <xf numFmtId="0" fontId="3" fillId="34" borderId="0" xfId="0" applyFont="1" applyFill="1" applyAlignment="1" applyProtection="1">
      <alignment horizontal="left"/>
      <protection hidden="1"/>
    </xf>
    <xf numFmtId="0" fontId="7" fillId="34" borderId="98" xfId="0" applyFont="1" applyFill="1" applyBorder="1" applyAlignment="1" applyProtection="1">
      <alignment horizontal="left" vertical="center"/>
      <protection locked="0"/>
    </xf>
    <xf numFmtId="0" fontId="7" fillId="34" borderId="52" xfId="0" applyFont="1" applyFill="1" applyBorder="1" applyAlignment="1" applyProtection="1">
      <alignment horizontal="left" vertical="center"/>
      <protection locked="0"/>
    </xf>
    <xf numFmtId="0" fontId="7" fillId="34" borderId="109" xfId="0" applyFont="1" applyFill="1" applyBorder="1" applyAlignment="1" applyProtection="1">
      <alignment horizontal="left" vertical="center"/>
      <protection locked="0"/>
    </xf>
    <xf numFmtId="0" fontId="7" fillId="34" borderId="110" xfId="0" applyFont="1" applyFill="1" applyBorder="1" applyAlignment="1" applyProtection="1">
      <alignment horizontal="left" vertical="center"/>
      <protection locked="0"/>
    </xf>
    <xf numFmtId="0" fontId="7" fillId="34" borderId="115" xfId="0" applyFont="1" applyFill="1" applyBorder="1" applyAlignment="1" applyProtection="1">
      <alignment horizontal="left" vertical="center"/>
      <protection locked="0"/>
    </xf>
    <xf numFmtId="0" fontId="7" fillId="34" borderId="11" xfId="0" applyFont="1" applyFill="1" applyBorder="1" applyAlignment="1" applyProtection="1">
      <alignment horizontal="left" vertical="center"/>
      <protection locked="0"/>
    </xf>
    <xf numFmtId="0" fontId="7" fillId="34" borderId="116" xfId="0" applyFont="1" applyFill="1" applyBorder="1" applyAlignment="1" applyProtection="1">
      <alignment horizontal="left" vertical="center"/>
      <protection locked="0"/>
    </xf>
    <xf numFmtId="0" fontId="7" fillId="34" borderId="48" xfId="0" applyFont="1" applyFill="1" applyBorder="1" applyAlignment="1" applyProtection="1">
      <alignment horizontal="center" vertical="center"/>
      <protection/>
    </xf>
    <xf numFmtId="0" fontId="7" fillId="34" borderId="42" xfId="0" applyFont="1" applyFill="1" applyBorder="1" applyAlignment="1" applyProtection="1">
      <alignment horizontal="center" vertical="center"/>
      <protection/>
    </xf>
    <xf numFmtId="0" fontId="7" fillId="34" borderId="85" xfId="0" applyFont="1" applyFill="1" applyBorder="1" applyAlignment="1" applyProtection="1">
      <alignment horizontal="center" vertical="center"/>
      <protection/>
    </xf>
    <xf numFmtId="0" fontId="7" fillId="34" borderId="12" xfId="0" applyFont="1" applyFill="1" applyBorder="1" applyAlignment="1" applyProtection="1">
      <alignment horizontal="left" vertical="center"/>
      <protection locked="0"/>
    </xf>
    <xf numFmtId="0" fontId="7" fillId="34" borderId="35" xfId="0" applyFont="1" applyFill="1" applyBorder="1" applyAlignment="1" applyProtection="1">
      <alignment horizontal="left" vertical="center"/>
      <protection locked="0"/>
    </xf>
    <xf numFmtId="0" fontId="7" fillId="34" borderId="96" xfId="0" applyFont="1" applyFill="1" applyBorder="1" applyAlignment="1" applyProtection="1">
      <alignment horizontal="left" indent="1"/>
      <protection locked="0"/>
    </xf>
    <xf numFmtId="0" fontId="0" fillId="34" borderId="98" xfId="0" applyFill="1" applyBorder="1" applyAlignment="1" applyProtection="1">
      <alignment horizontal="left" indent="1"/>
      <protection locked="0"/>
    </xf>
    <xf numFmtId="0" fontId="0" fillId="34" borderId="52" xfId="0" applyFill="1" applyBorder="1" applyAlignment="1" applyProtection="1">
      <alignment/>
      <protection locked="0"/>
    </xf>
    <xf numFmtId="0" fontId="8" fillId="34" borderId="34" xfId="0" applyFont="1" applyFill="1" applyBorder="1" applyAlignment="1" applyProtection="1">
      <alignment horizontal="center"/>
      <protection/>
    </xf>
    <xf numFmtId="0" fontId="7" fillId="34" borderId="14" xfId="0" applyFont="1" applyFill="1" applyBorder="1" applyAlignment="1" applyProtection="1">
      <alignment horizontal="center"/>
      <protection/>
    </xf>
    <xf numFmtId="0" fontId="7" fillId="34" borderId="34" xfId="0" applyFont="1" applyFill="1" applyBorder="1" applyAlignment="1" applyProtection="1">
      <alignment horizontal="left" indent="1"/>
      <protection locked="0"/>
    </xf>
    <xf numFmtId="0" fontId="0" fillId="34" borderId="12" xfId="0" applyFill="1" applyBorder="1" applyAlignment="1" applyProtection="1">
      <alignment horizontal="left" indent="1"/>
      <protection locked="0"/>
    </xf>
    <xf numFmtId="0" fontId="0" fillId="34" borderId="35" xfId="0" applyFill="1" applyBorder="1" applyAlignment="1" applyProtection="1">
      <alignment/>
      <protection locked="0"/>
    </xf>
    <xf numFmtId="0" fontId="5" fillId="34" borderId="34" xfId="0" applyFont="1" applyFill="1" applyBorder="1" applyAlignment="1" applyProtection="1">
      <alignment horizontal="left"/>
      <protection/>
    </xf>
    <xf numFmtId="0" fontId="5" fillId="34" borderId="12" xfId="0" applyFont="1" applyFill="1" applyBorder="1" applyAlignment="1" applyProtection="1">
      <alignment horizontal="left"/>
      <protection/>
    </xf>
    <xf numFmtId="0" fontId="0" fillId="34" borderId="102" xfId="0" applyFill="1" applyBorder="1" applyAlignment="1" applyProtection="1">
      <alignment horizontal="left" indent="1"/>
      <protection locked="0"/>
    </xf>
    <xf numFmtId="0" fontId="0" fillId="34" borderId="48" xfId="0" applyFill="1" applyBorder="1" applyAlignment="1" applyProtection="1">
      <alignment/>
      <protection locked="0"/>
    </xf>
    <xf numFmtId="0" fontId="10" fillId="34" borderId="11" xfId="0" applyFont="1" applyFill="1" applyBorder="1" applyAlignment="1" applyProtection="1">
      <alignment horizontal="right"/>
      <protection/>
    </xf>
    <xf numFmtId="0" fontId="0" fillId="34" borderId="66" xfId="0" applyFill="1" applyBorder="1" applyAlignment="1" applyProtection="1">
      <alignment horizontal="right"/>
      <protection/>
    </xf>
    <xf numFmtId="0" fontId="0" fillId="34" borderId="85" xfId="0" applyFill="1" applyBorder="1" applyAlignment="1" applyProtection="1">
      <alignment horizontal="right"/>
      <protection/>
    </xf>
    <xf numFmtId="0" fontId="5" fillId="34" borderId="0" xfId="0" applyFont="1" applyFill="1" applyAlignment="1" applyProtection="1">
      <alignment horizontal="left"/>
      <protection/>
    </xf>
    <xf numFmtId="0" fontId="2" fillId="34" borderId="0" xfId="0" applyFont="1" applyFill="1" applyAlignment="1">
      <alignment/>
    </xf>
    <xf numFmtId="0" fontId="3" fillId="34" borderId="0" xfId="0" applyFont="1" applyFill="1" applyAlignment="1" applyProtection="1">
      <alignment/>
      <protection hidden="1"/>
    </xf>
    <xf numFmtId="0" fontId="3" fillId="34" borderId="74" xfId="0" applyFont="1" applyFill="1" applyBorder="1" applyAlignment="1" applyProtection="1">
      <alignment horizontal="center"/>
      <protection/>
    </xf>
    <xf numFmtId="0" fontId="0" fillId="34" borderId="73" xfId="0" applyFill="1" applyBorder="1" applyAlignment="1" applyProtection="1">
      <alignment/>
      <protection/>
    </xf>
    <xf numFmtId="0" fontId="11" fillId="34" borderId="70" xfId="0" applyFont="1" applyFill="1" applyBorder="1" applyAlignment="1" applyProtection="1">
      <alignment horizontal="center"/>
      <protection/>
    </xf>
    <xf numFmtId="0" fontId="0" fillId="34" borderId="33" xfId="0" applyFill="1" applyBorder="1" applyAlignment="1" applyProtection="1">
      <alignment/>
      <protection/>
    </xf>
    <xf numFmtId="0" fontId="0" fillId="34" borderId="69" xfId="0" applyFill="1" applyBorder="1" applyAlignment="1" applyProtection="1">
      <alignment/>
      <protection/>
    </xf>
    <xf numFmtId="0" fontId="11" fillId="34" borderId="74" xfId="0" applyFont="1" applyFill="1" applyBorder="1" applyAlignment="1" applyProtection="1">
      <alignment horizontal="center"/>
      <protection/>
    </xf>
    <xf numFmtId="0" fontId="3" fillId="34" borderId="65" xfId="0" applyFont="1" applyFill="1" applyBorder="1" applyAlignment="1" applyProtection="1">
      <alignment horizontal="left"/>
      <protection locked="0"/>
    </xf>
    <xf numFmtId="0" fontId="3" fillId="34" borderId="11" xfId="0" applyFont="1" applyFill="1" applyBorder="1" applyAlignment="1" applyProtection="1">
      <alignment horizontal="left"/>
      <protection locked="0"/>
    </xf>
    <xf numFmtId="0" fontId="0" fillId="34" borderId="66" xfId="0" applyFill="1" applyBorder="1" applyAlignment="1" applyProtection="1">
      <alignment horizontal="left"/>
      <protection locked="0"/>
    </xf>
    <xf numFmtId="0" fontId="0" fillId="34" borderId="0" xfId="0" applyFont="1" applyFill="1" applyAlignment="1" applyProtection="1">
      <alignment/>
      <protection/>
    </xf>
    <xf numFmtId="0" fontId="3" fillId="34" borderId="117" xfId="0" applyFont="1" applyFill="1" applyBorder="1" applyAlignment="1" applyProtection="1">
      <alignment horizontal="left"/>
      <protection locked="0"/>
    </xf>
    <xf numFmtId="0" fontId="0" fillId="34" borderId="56" xfId="0" applyFill="1" applyBorder="1" applyAlignment="1" applyProtection="1">
      <alignment horizontal="left"/>
      <protection locked="0"/>
    </xf>
    <xf numFmtId="0" fontId="0" fillId="34" borderId="118" xfId="0" applyFill="1" applyBorder="1" applyAlignment="1" applyProtection="1">
      <alignment horizontal="left"/>
      <protection locked="0"/>
    </xf>
    <xf numFmtId="166" fontId="3" fillId="34" borderId="65" xfId="0" applyNumberFormat="1" applyFont="1" applyFill="1" applyBorder="1" applyAlignment="1" applyProtection="1">
      <alignment/>
      <protection locked="0"/>
    </xf>
    <xf numFmtId="0" fontId="0" fillId="34" borderId="66" xfId="0" applyFill="1" applyBorder="1" applyAlignment="1" applyProtection="1">
      <alignment/>
      <protection locked="0"/>
    </xf>
    <xf numFmtId="166" fontId="3" fillId="33" borderId="65" xfId="0" applyNumberFormat="1" applyFont="1" applyFill="1" applyBorder="1" applyAlignment="1" applyProtection="1">
      <alignment/>
      <protection hidden="1"/>
    </xf>
    <xf numFmtId="166" fontId="3" fillId="33" borderId="66" xfId="0" applyNumberFormat="1" applyFont="1" applyFill="1" applyBorder="1" applyAlignment="1" applyProtection="1">
      <alignment/>
      <protection hidden="1"/>
    </xf>
    <xf numFmtId="0" fontId="0" fillId="33" borderId="67" xfId="0" applyFill="1" applyBorder="1" applyAlignment="1" applyProtection="1">
      <alignment/>
      <protection hidden="1"/>
    </xf>
    <xf numFmtId="2" fontId="3" fillId="34" borderId="63" xfId="0" applyNumberFormat="1" applyFont="1" applyFill="1" applyBorder="1" applyAlignment="1" applyProtection="1">
      <alignment horizontal="right"/>
      <protection locked="0"/>
    </xf>
    <xf numFmtId="2" fontId="0" fillId="34" borderId="66" xfId="0" applyNumberFormat="1" applyFill="1" applyBorder="1" applyAlignment="1" applyProtection="1">
      <alignment horizontal="right"/>
      <protection locked="0"/>
    </xf>
    <xf numFmtId="166" fontId="11" fillId="33" borderId="119" xfId="0" applyNumberFormat="1" applyFont="1" applyFill="1" applyBorder="1" applyAlignment="1" applyProtection="1">
      <alignment/>
      <protection hidden="1"/>
    </xf>
    <xf numFmtId="0" fontId="3" fillId="33" borderId="120" xfId="0" applyFont="1" applyFill="1" applyBorder="1" applyAlignment="1" applyProtection="1">
      <alignment/>
      <protection hidden="1"/>
    </xf>
    <xf numFmtId="166" fontId="3" fillId="34" borderId="83" xfId="0" applyNumberFormat="1" applyFont="1" applyFill="1" applyBorder="1" applyAlignment="1" applyProtection="1">
      <alignment/>
      <protection locked="0"/>
    </xf>
    <xf numFmtId="0" fontId="0" fillId="34" borderId="121" xfId="0" applyFill="1" applyBorder="1" applyAlignment="1" applyProtection="1">
      <alignment/>
      <protection locked="0"/>
    </xf>
    <xf numFmtId="166" fontId="3" fillId="33" borderId="83" xfId="0" applyNumberFormat="1" applyFont="1" applyFill="1" applyBorder="1" applyAlignment="1" applyProtection="1">
      <alignment/>
      <protection hidden="1"/>
    </xf>
    <xf numFmtId="166" fontId="3" fillId="33" borderId="121" xfId="0" applyNumberFormat="1" applyFont="1" applyFill="1" applyBorder="1" applyAlignment="1" applyProtection="1">
      <alignment/>
      <protection hidden="1"/>
    </xf>
    <xf numFmtId="0" fontId="0" fillId="33" borderId="122" xfId="0" applyFill="1" applyBorder="1" applyAlignment="1" applyProtection="1">
      <alignment/>
      <protection hidden="1"/>
    </xf>
    <xf numFmtId="0" fontId="3" fillId="34" borderId="123" xfId="0" applyFont="1" applyFill="1" applyBorder="1" applyAlignment="1" applyProtection="1">
      <alignment horizontal="left"/>
      <protection locked="0"/>
    </xf>
    <xf numFmtId="0" fontId="0" fillId="34" borderId="124" xfId="0" applyFill="1" applyBorder="1" applyAlignment="1" applyProtection="1">
      <alignment horizontal="left"/>
      <protection locked="0"/>
    </xf>
    <xf numFmtId="0" fontId="0" fillId="34" borderId="125" xfId="0" applyFill="1" applyBorder="1" applyAlignment="1" applyProtection="1">
      <alignment horizontal="left"/>
      <protection locked="0"/>
    </xf>
    <xf numFmtId="166" fontId="3" fillId="34" borderId="70" xfId="0" applyNumberFormat="1" applyFont="1" applyFill="1" applyBorder="1" applyAlignment="1" applyProtection="1">
      <alignment/>
      <protection locked="0"/>
    </xf>
    <xf numFmtId="0" fontId="0" fillId="34" borderId="69" xfId="0" applyFill="1" applyBorder="1" applyAlignment="1" applyProtection="1">
      <alignment/>
      <protection locked="0"/>
    </xf>
    <xf numFmtId="166" fontId="3" fillId="33" borderId="126" xfId="0" applyNumberFormat="1" applyFont="1" applyFill="1" applyBorder="1" applyAlignment="1" applyProtection="1">
      <alignment/>
      <protection hidden="1"/>
    </xf>
    <xf numFmtId="166" fontId="3" fillId="33" borderId="127" xfId="0" applyNumberFormat="1" applyFont="1" applyFill="1" applyBorder="1" applyAlignment="1" applyProtection="1">
      <alignment/>
      <protection hidden="1"/>
    </xf>
    <xf numFmtId="166" fontId="3" fillId="33" borderId="70" xfId="0" applyNumberFormat="1" applyFont="1" applyFill="1" applyBorder="1" applyAlignment="1" applyProtection="1">
      <alignment/>
      <protection hidden="1"/>
    </xf>
    <xf numFmtId="0" fontId="0" fillId="33" borderId="71" xfId="0" applyFill="1" applyBorder="1" applyAlignment="1" applyProtection="1">
      <alignment/>
      <protection hidden="1"/>
    </xf>
    <xf numFmtId="0" fontId="11" fillId="34" borderId="128" xfId="0" applyFont="1" applyFill="1" applyBorder="1" applyAlignment="1" applyProtection="1">
      <alignment horizontal="left"/>
      <protection/>
    </xf>
    <xf numFmtId="0" fontId="11" fillId="34" borderId="129" xfId="0" applyFont="1" applyFill="1" applyBorder="1" applyAlignment="1" applyProtection="1">
      <alignment horizontal="left"/>
      <protection/>
    </xf>
    <xf numFmtId="0" fontId="10" fillId="34" borderId="129" xfId="0" applyFont="1" applyFill="1" applyBorder="1" applyAlignment="1" applyProtection="1">
      <alignment horizontal="right"/>
      <protection/>
    </xf>
    <xf numFmtId="0" fontId="10" fillId="34" borderId="130" xfId="0" applyFont="1" applyFill="1" applyBorder="1" applyAlignment="1" applyProtection="1">
      <alignment horizontal="right"/>
      <protection/>
    </xf>
    <xf numFmtId="2" fontId="3" fillId="34" borderId="131" xfId="0" applyNumberFormat="1" applyFont="1" applyFill="1" applyBorder="1" applyAlignment="1" applyProtection="1">
      <alignment horizontal="right"/>
      <protection locked="0"/>
    </xf>
    <xf numFmtId="2" fontId="0" fillId="34" borderId="121" xfId="0" applyNumberFormat="1" applyFill="1" applyBorder="1" applyAlignment="1" applyProtection="1">
      <alignment horizontal="right"/>
      <protection locked="0"/>
    </xf>
    <xf numFmtId="166" fontId="0" fillId="34" borderId="121" xfId="0" applyNumberFormat="1" applyFill="1" applyBorder="1" applyAlignment="1" applyProtection="1">
      <alignment/>
      <protection locked="0"/>
    </xf>
    <xf numFmtId="166" fontId="3" fillId="33" borderId="63" xfId="0" applyNumberFormat="1" applyFont="1" applyFill="1" applyBorder="1" applyAlignment="1" applyProtection="1">
      <alignment/>
      <protection hidden="1" locked="0"/>
    </xf>
    <xf numFmtId="166" fontId="3" fillId="33" borderId="67" xfId="0" applyNumberFormat="1" applyFont="1" applyFill="1" applyBorder="1" applyAlignment="1" applyProtection="1">
      <alignment/>
      <protection hidden="1" locked="0"/>
    </xf>
    <xf numFmtId="2" fontId="3" fillId="34" borderId="44" xfId="0" applyNumberFormat="1" applyFont="1" applyFill="1" applyBorder="1" applyAlignment="1" applyProtection="1">
      <alignment horizontal="right"/>
      <protection locked="0"/>
    </xf>
    <xf numFmtId="2" fontId="0" fillId="34" borderId="69" xfId="0" applyNumberFormat="1" applyFill="1" applyBorder="1" applyAlignment="1" applyProtection="1">
      <alignment horizontal="right"/>
      <protection locked="0"/>
    </xf>
    <xf numFmtId="166" fontId="0" fillId="34" borderId="69" xfId="0" applyNumberFormat="1" applyFill="1" applyBorder="1" applyAlignment="1" applyProtection="1">
      <alignment/>
      <protection locked="0"/>
    </xf>
    <xf numFmtId="166" fontId="0" fillId="34" borderId="66" xfId="0" applyNumberFormat="1" applyFill="1" applyBorder="1" applyAlignment="1" applyProtection="1">
      <alignment/>
      <protection locked="0"/>
    </xf>
    <xf numFmtId="166" fontId="3" fillId="33" borderId="59" xfId="0" applyNumberFormat="1" applyFont="1" applyFill="1" applyBorder="1" applyAlignment="1" applyProtection="1">
      <alignment/>
      <protection hidden="1"/>
    </xf>
    <xf numFmtId="0" fontId="0" fillId="33" borderId="132" xfId="0" applyFill="1" applyBorder="1" applyAlignment="1" applyProtection="1">
      <alignment/>
      <protection hidden="1"/>
    </xf>
    <xf numFmtId="166" fontId="3" fillId="33" borderId="117" xfId="0" applyNumberFormat="1" applyFont="1" applyFill="1" applyBorder="1" applyAlignment="1" applyProtection="1">
      <alignment/>
      <protection hidden="1"/>
    </xf>
    <xf numFmtId="0" fontId="0" fillId="33" borderId="13" xfId="0" applyFill="1" applyBorder="1" applyAlignment="1" applyProtection="1">
      <alignment/>
      <protection hidden="1"/>
    </xf>
    <xf numFmtId="2" fontId="3" fillId="34" borderId="133" xfId="0" applyNumberFormat="1" applyFont="1" applyFill="1" applyBorder="1" applyAlignment="1" applyProtection="1">
      <alignment horizontal="right"/>
      <protection locked="0"/>
    </xf>
    <xf numFmtId="2" fontId="0" fillId="34" borderId="118" xfId="0" applyNumberFormat="1" applyFill="1" applyBorder="1" applyAlignment="1" applyProtection="1">
      <alignment horizontal="right"/>
      <protection locked="0"/>
    </xf>
    <xf numFmtId="166" fontId="3" fillId="34" borderId="117" xfId="0" applyNumberFormat="1" applyFont="1" applyFill="1" applyBorder="1" applyAlignment="1" applyProtection="1">
      <alignment/>
      <protection locked="0"/>
    </xf>
    <xf numFmtId="166" fontId="0" fillId="34" borderId="118" xfId="0" applyNumberFormat="1" applyFill="1" applyBorder="1" applyAlignment="1" applyProtection="1">
      <alignment/>
      <protection locked="0"/>
    </xf>
    <xf numFmtId="0" fontId="10" fillId="34" borderId="74" xfId="0" applyFont="1" applyFill="1" applyBorder="1" applyAlignment="1" applyProtection="1">
      <alignment horizontal="center"/>
      <protection/>
    </xf>
    <xf numFmtId="0" fontId="0" fillId="34" borderId="58" xfId="0" applyFill="1" applyBorder="1" applyAlignment="1" applyProtection="1">
      <alignment horizontal="center"/>
      <protection/>
    </xf>
    <xf numFmtId="0" fontId="0" fillId="33" borderId="66" xfId="0" applyFill="1" applyBorder="1" applyAlignment="1" applyProtection="1">
      <alignment/>
      <protection hidden="1"/>
    </xf>
    <xf numFmtId="0" fontId="0" fillId="34" borderId="118" xfId="0" applyFill="1" applyBorder="1" applyAlignment="1" applyProtection="1">
      <alignment/>
      <protection locked="0"/>
    </xf>
    <xf numFmtId="0" fontId="7" fillId="33" borderId="10" xfId="0" applyFont="1" applyFill="1" applyBorder="1" applyAlignment="1" applyProtection="1">
      <alignment horizontal="left"/>
      <protection hidden="1"/>
    </xf>
    <xf numFmtId="0" fontId="7" fillId="34" borderId="56" xfId="0" applyFont="1" applyFill="1" applyBorder="1" applyAlignment="1" applyProtection="1">
      <alignment horizontal="left" indent="1"/>
      <protection locked="0"/>
    </xf>
    <xf numFmtId="0" fontId="7" fillId="34" borderId="13" xfId="0" applyFont="1" applyFill="1" applyBorder="1" applyAlignment="1" applyProtection="1">
      <alignment horizontal="left" indent="1"/>
      <protection locked="0"/>
    </xf>
    <xf numFmtId="0" fontId="7" fillId="34" borderId="65" xfId="0" applyFont="1" applyFill="1" applyBorder="1" applyAlignment="1" applyProtection="1">
      <alignment horizontal="left" indent="1"/>
      <protection locked="0"/>
    </xf>
    <xf numFmtId="0" fontId="0" fillId="34" borderId="11" xfId="0" applyFill="1" applyBorder="1" applyAlignment="1" applyProtection="1">
      <alignment horizontal="left" indent="1"/>
      <protection locked="0"/>
    </xf>
    <xf numFmtId="0" fontId="0" fillId="34" borderId="67" xfId="0" applyFill="1" applyBorder="1" applyAlignment="1" applyProtection="1">
      <alignment horizontal="left" indent="1"/>
      <protection locked="0"/>
    </xf>
    <xf numFmtId="0" fontId="10" fillId="34" borderId="57" xfId="0" applyFont="1" applyFill="1" applyBorder="1" applyAlignment="1" applyProtection="1">
      <alignment horizontal="center"/>
      <protection/>
    </xf>
    <xf numFmtId="0" fontId="3" fillId="34" borderId="58" xfId="0" applyFont="1" applyFill="1" applyBorder="1" applyAlignment="1" applyProtection="1">
      <alignment horizontal="center"/>
      <protection/>
    </xf>
    <xf numFmtId="0" fontId="0" fillId="34" borderId="0" xfId="0" applyFont="1" applyFill="1" applyBorder="1" applyAlignment="1" applyProtection="1">
      <alignment/>
      <protection/>
    </xf>
    <xf numFmtId="0" fontId="0" fillId="34" borderId="73" xfId="0" applyFont="1" applyFill="1" applyBorder="1" applyAlignment="1" applyProtection="1">
      <alignment/>
      <protection/>
    </xf>
    <xf numFmtId="0" fontId="2" fillId="34" borderId="65" xfId="0" applyFont="1" applyFill="1" applyBorder="1" applyAlignment="1" applyProtection="1">
      <alignment horizontal="center"/>
      <protection/>
    </xf>
    <xf numFmtId="0" fontId="0" fillId="34" borderId="11" xfId="0" applyFill="1" applyBorder="1" applyAlignment="1" applyProtection="1">
      <alignment/>
      <protection/>
    </xf>
    <xf numFmtId="0" fontId="0" fillId="34" borderId="66" xfId="0" applyFill="1" applyBorder="1" applyAlignment="1" applyProtection="1">
      <alignment/>
      <protection/>
    </xf>
    <xf numFmtId="0" fontId="7" fillId="34" borderId="134" xfId="0" applyFont="1" applyFill="1" applyBorder="1" applyAlignment="1" applyProtection="1">
      <alignment horizontal="left" indent="1"/>
      <protection locked="0"/>
    </xf>
    <xf numFmtId="0" fontId="0" fillId="34" borderId="10" xfId="0" applyFill="1" applyBorder="1" applyAlignment="1" applyProtection="1">
      <alignment horizontal="left" indent="1"/>
      <protection locked="0"/>
    </xf>
    <xf numFmtId="0" fontId="0" fillId="34" borderId="62" xfId="0" applyFill="1" applyBorder="1" applyAlignment="1" applyProtection="1">
      <alignment horizontal="left" indent="1"/>
      <protection locked="0"/>
    </xf>
    <xf numFmtId="9" fontId="10" fillId="34" borderId="74" xfId="0" applyNumberFormat="1" applyFont="1" applyFill="1" applyBorder="1" applyAlignment="1" applyProtection="1">
      <alignment horizontal="center"/>
      <protection/>
    </xf>
    <xf numFmtId="0" fontId="10" fillId="34" borderId="73" xfId="0" applyFont="1" applyFill="1" applyBorder="1" applyAlignment="1" applyProtection="1">
      <alignment horizontal="center"/>
      <protection/>
    </xf>
    <xf numFmtId="166" fontId="3" fillId="33" borderId="54" xfId="0" applyNumberFormat="1" applyFont="1" applyFill="1" applyBorder="1" applyAlignment="1" applyProtection="1">
      <alignment/>
      <protection hidden="1" locked="0"/>
    </xf>
    <xf numFmtId="0" fontId="0" fillId="33" borderId="135" xfId="0" applyFill="1" applyBorder="1" applyAlignment="1" applyProtection="1">
      <alignment/>
      <protection hidden="1" locked="0"/>
    </xf>
    <xf numFmtId="0" fontId="6" fillId="34" borderId="0" xfId="0" applyFont="1" applyFill="1" applyBorder="1" applyAlignment="1" applyProtection="1">
      <alignment horizontal="center"/>
      <protection/>
    </xf>
    <xf numFmtId="0" fontId="7" fillId="33" borderId="55" xfId="0" applyFont="1" applyFill="1" applyBorder="1" applyAlignment="1" applyProtection="1">
      <alignment horizontal="left"/>
      <protection hidden="1"/>
    </xf>
    <xf numFmtId="0" fontId="3" fillId="34" borderId="55" xfId="0" applyFont="1" applyFill="1" applyBorder="1" applyAlignment="1" applyProtection="1">
      <alignment horizontal="right"/>
      <protection/>
    </xf>
    <xf numFmtId="0" fontId="7" fillId="33" borderId="11" xfId="0" applyFont="1" applyFill="1" applyBorder="1" applyAlignment="1" applyProtection="1">
      <alignment horizontal="left"/>
      <protection hidden="1"/>
    </xf>
    <xf numFmtId="7" fontId="13" fillId="34" borderId="16" xfId="0" applyNumberFormat="1" applyFont="1" applyFill="1" applyBorder="1" applyAlignment="1" applyProtection="1">
      <alignment horizontal="center" vertical="center" wrapText="1"/>
      <protection/>
    </xf>
    <xf numFmtId="7" fontId="13" fillId="34" borderId="17" xfId="0" applyNumberFormat="1" applyFont="1" applyFill="1" applyBorder="1" applyAlignment="1" applyProtection="1">
      <alignment horizontal="center" vertical="center" wrapText="1"/>
      <protection/>
    </xf>
    <xf numFmtId="7" fontId="13" fillId="34" borderId="0" xfId="0" applyNumberFormat="1" applyFont="1" applyFill="1" applyBorder="1" applyAlignment="1" applyProtection="1">
      <alignment horizontal="center" vertical="center" wrapText="1"/>
      <protection/>
    </xf>
    <xf numFmtId="7" fontId="13" fillId="34" borderId="19" xfId="0" applyNumberFormat="1" applyFont="1" applyFill="1" applyBorder="1" applyAlignment="1" applyProtection="1">
      <alignment horizontal="center" vertical="center" wrapText="1"/>
      <protection/>
    </xf>
    <xf numFmtId="49" fontId="7" fillId="34" borderId="47" xfId="0" applyNumberFormat="1" applyFont="1" applyFill="1" applyBorder="1" applyAlignment="1" applyProtection="1">
      <alignment horizontal="left"/>
      <protection locked="0"/>
    </xf>
    <xf numFmtId="0" fontId="0" fillId="34" borderId="25" xfId="0" applyFill="1" applyBorder="1" applyAlignment="1" applyProtection="1">
      <alignment horizontal="left"/>
      <protection locked="0"/>
    </xf>
    <xf numFmtId="0" fontId="3" fillId="34" borderId="136" xfId="0" applyFont="1" applyFill="1" applyBorder="1" applyAlignment="1" applyProtection="1">
      <alignment horizontal="center" vertical="center" wrapText="1"/>
      <protection/>
    </xf>
    <xf numFmtId="0" fontId="0" fillId="34" borderId="45" xfId="0" applyFill="1" applyBorder="1" applyAlignment="1" applyProtection="1">
      <alignment horizontal="center" vertical="center" wrapText="1"/>
      <protection/>
    </xf>
    <xf numFmtId="7" fontId="8" fillId="33" borderId="137" xfId="0" applyNumberFormat="1" applyFont="1" applyFill="1" applyBorder="1" applyAlignment="1" applyProtection="1">
      <alignment horizontal="right" vertical="center"/>
      <protection hidden="1"/>
    </xf>
    <xf numFmtId="7" fontId="8" fillId="33" borderId="138" xfId="0" applyNumberFormat="1" applyFont="1" applyFill="1" applyBorder="1" applyAlignment="1" applyProtection="1">
      <alignment horizontal="right" vertical="center"/>
      <protection hidden="1"/>
    </xf>
    <xf numFmtId="0" fontId="8" fillId="34" borderId="18" xfId="0" applyFont="1" applyFill="1" applyBorder="1" applyAlignment="1" applyProtection="1">
      <alignment/>
      <protection/>
    </xf>
    <xf numFmtId="49" fontId="7" fillId="34" borderId="99" xfId="0" applyNumberFormat="1" applyFont="1" applyFill="1" applyBorder="1" applyAlignment="1" applyProtection="1">
      <alignment horizontal="left"/>
      <protection locked="0"/>
    </xf>
    <xf numFmtId="0" fontId="0" fillId="34" borderId="97" xfId="0" applyFill="1" applyBorder="1" applyAlignment="1" applyProtection="1">
      <alignment horizontal="left"/>
      <protection locked="0"/>
    </xf>
    <xf numFmtId="0" fontId="14" fillId="34" borderId="16" xfId="0" applyFont="1" applyFill="1" applyBorder="1" applyAlignment="1" applyProtection="1">
      <alignment horizontal="center" vertical="center" wrapText="1"/>
      <protection/>
    </xf>
    <xf numFmtId="0" fontId="14" fillId="34" borderId="0" xfId="0" applyFont="1" applyFill="1" applyBorder="1" applyAlignment="1" applyProtection="1">
      <alignment horizontal="center" vertical="center" wrapText="1"/>
      <protection/>
    </xf>
    <xf numFmtId="49" fontId="7" fillId="34" borderId="101" xfId="0" applyNumberFormat="1" applyFont="1" applyFill="1" applyBorder="1" applyAlignment="1" applyProtection="1">
      <alignment horizontal="left"/>
      <protection locked="0"/>
    </xf>
    <xf numFmtId="0" fontId="0" fillId="34" borderId="14" xfId="0" applyFill="1" applyBorder="1" applyAlignment="1" applyProtection="1">
      <alignment horizontal="left"/>
      <protection locked="0"/>
    </xf>
    <xf numFmtId="0" fontId="3" fillId="34" borderId="49" xfId="0" applyFont="1" applyFill="1" applyBorder="1" applyAlignment="1" applyProtection="1">
      <alignment horizontal="center" vertical="center"/>
      <protection/>
    </xf>
    <xf numFmtId="0" fontId="3" fillId="34" borderId="27" xfId="0" applyFont="1" applyFill="1" applyBorder="1" applyAlignment="1" applyProtection="1">
      <alignment horizontal="center" vertical="center"/>
      <protection/>
    </xf>
    <xf numFmtId="0" fontId="3" fillId="34" borderId="106" xfId="0" applyFont="1" applyFill="1" applyBorder="1" applyAlignment="1" applyProtection="1">
      <alignment horizontal="center" vertical="center"/>
      <protection/>
    </xf>
    <xf numFmtId="0" fontId="3" fillId="34" borderId="22" xfId="0" applyFont="1" applyFill="1" applyBorder="1" applyAlignment="1" applyProtection="1">
      <alignment horizontal="center" vertical="center"/>
      <protection/>
    </xf>
    <xf numFmtId="0" fontId="3" fillId="34" borderId="136" xfId="0" applyFont="1" applyFill="1" applyBorder="1" applyAlignment="1" applyProtection="1">
      <alignment horizontal="center" vertical="center"/>
      <protection/>
    </xf>
    <xf numFmtId="0" fontId="0" fillId="34" borderId="45" xfId="0" applyFill="1" applyBorder="1" applyAlignment="1" applyProtection="1">
      <alignment horizontal="center" vertical="center"/>
      <protection/>
    </xf>
    <xf numFmtId="0" fontId="3" fillId="34" borderId="114" xfId="0" applyFont="1" applyFill="1" applyBorder="1" applyAlignment="1" applyProtection="1">
      <alignment horizontal="center" vertical="center"/>
      <protection/>
    </xf>
    <xf numFmtId="0" fontId="0" fillId="34" borderId="94" xfId="0" applyFill="1" applyBorder="1" applyAlignment="1" applyProtection="1">
      <alignment horizontal="center" vertical="center"/>
      <protection/>
    </xf>
    <xf numFmtId="0" fontId="3" fillId="34" borderId="139" xfId="0" applyFont="1" applyFill="1" applyBorder="1" applyAlignment="1" applyProtection="1">
      <alignment horizontal="center" vertical="center"/>
      <protection/>
    </xf>
    <xf numFmtId="0" fontId="3" fillId="34" borderId="87" xfId="0" applyFont="1" applyFill="1" applyBorder="1" applyAlignment="1" applyProtection="1">
      <alignment horizontal="center" vertical="center"/>
      <protection/>
    </xf>
    <xf numFmtId="0" fontId="3" fillId="34" borderId="114" xfId="0" applyFont="1" applyFill="1" applyBorder="1" applyAlignment="1" applyProtection="1">
      <alignment horizontal="center" vertical="center" wrapText="1"/>
      <protection/>
    </xf>
    <xf numFmtId="0" fontId="0" fillId="34" borderId="94" xfId="0" applyFill="1" applyBorder="1" applyAlignment="1" applyProtection="1">
      <alignment horizontal="center" vertical="center" wrapText="1"/>
      <protection/>
    </xf>
    <xf numFmtId="0" fontId="3" fillId="34" borderId="96" xfId="0" applyFont="1" applyFill="1" applyBorder="1" applyAlignment="1" applyProtection="1">
      <alignment horizontal="center" vertical="center"/>
      <protection/>
    </xf>
    <xf numFmtId="0" fontId="0" fillId="34" borderId="25" xfId="0" applyFill="1" applyBorder="1" applyAlignment="1" applyProtection="1">
      <alignment horizontal="center" vertical="center"/>
      <protection/>
    </xf>
    <xf numFmtId="0" fontId="0" fillId="34" borderId="98" xfId="0" applyFill="1" applyBorder="1" applyAlignment="1" applyProtection="1">
      <alignment horizontal="center" vertical="center"/>
      <protection/>
    </xf>
    <xf numFmtId="0" fontId="7" fillId="34" borderId="47" xfId="0" applyFont="1" applyFill="1" applyBorder="1" applyAlignment="1" applyProtection="1">
      <alignment horizontal="left"/>
      <protection locked="0"/>
    </xf>
    <xf numFmtId="0" fontId="0" fillId="34" borderId="98" xfId="0" applyFill="1" applyBorder="1" applyAlignment="1" applyProtection="1">
      <alignment horizontal="left"/>
      <protection locked="0"/>
    </xf>
    <xf numFmtId="0" fontId="0" fillId="34" borderId="52" xfId="0" applyFill="1" applyBorder="1" applyAlignment="1" applyProtection="1">
      <alignment horizontal="left"/>
      <protection locked="0"/>
    </xf>
    <xf numFmtId="0" fontId="8" fillId="34" borderId="51" xfId="0" applyFont="1" applyFill="1" applyBorder="1" applyAlignment="1" applyProtection="1">
      <alignment/>
      <protection/>
    </xf>
    <xf numFmtId="0" fontId="15" fillId="34" borderId="140" xfId="0" applyFont="1" applyFill="1" applyBorder="1" applyAlignment="1" applyProtection="1">
      <alignment/>
      <protection/>
    </xf>
    <xf numFmtId="0" fontId="10" fillId="34" borderId="140" xfId="0" applyFont="1" applyFill="1" applyBorder="1" applyAlignment="1" applyProtection="1">
      <alignment horizontal="right"/>
      <protection/>
    </xf>
    <xf numFmtId="0" fontId="10" fillId="34" borderId="97" xfId="0" applyFont="1" applyFill="1" applyBorder="1" applyAlignment="1" applyProtection="1">
      <alignment horizontal="right"/>
      <protection/>
    </xf>
    <xf numFmtId="0" fontId="11" fillId="34" borderId="12" xfId="0" applyFont="1" applyFill="1" applyBorder="1" applyAlignment="1" applyProtection="1">
      <alignment horizontal="center" vertical="center"/>
      <protection/>
    </xf>
    <xf numFmtId="0" fontId="11" fillId="34" borderId="14" xfId="0" applyFont="1" applyFill="1" applyBorder="1" applyAlignment="1" applyProtection="1">
      <alignment horizontal="center" vertical="center"/>
      <protection/>
    </xf>
    <xf numFmtId="0" fontId="3" fillId="34" borderId="99" xfId="0" applyFont="1" applyFill="1" applyBorder="1" applyAlignment="1" applyProtection="1">
      <alignment horizontal="center" vertical="center"/>
      <protection/>
    </xf>
    <xf numFmtId="0" fontId="0" fillId="34" borderId="140" xfId="0" applyFill="1" applyBorder="1" applyAlignment="1" applyProtection="1">
      <alignment vertical="center"/>
      <protection/>
    </xf>
    <xf numFmtId="0" fontId="0" fillId="34" borderId="100" xfId="0" applyFill="1" applyBorder="1" applyAlignment="1" applyProtection="1">
      <alignment vertical="center"/>
      <protection/>
    </xf>
    <xf numFmtId="0" fontId="7" fillId="34" borderId="101" xfId="0" applyFont="1" applyFill="1" applyBorder="1" applyAlignment="1" applyProtection="1">
      <alignment horizontal="left"/>
      <protection locked="0"/>
    </xf>
    <xf numFmtId="0" fontId="0" fillId="34" borderId="12" xfId="0" applyFill="1" applyBorder="1" applyAlignment="1" applyProtection="1">
      <alignment horizontal="left"/>
      <protection locked="0"/>
    </xf>
    <xf numFmtId="0" fontId="0" fillId="34" borderId="35" xfId="0" applyFill="1" applyBorder="1" applyAlignment="1" applyProtection="1">
      <alignment horizontal="left"/>
      <protection locked="0"/>
    </xf>
    <xf numFmtId="0" fontId="0" fillId="34" borderId="0" xfId="0" applyFont="1" applyFill="1" applyAlignment="1" applyProtection="1">
      <alignment/>
      <protection/>
    </xf>
    <xf numFmtId="0" fontId="2" fillId="34" borderId="0" xfId="0" applyFont="1" applyFill="1" applyBorder="1" applyAlignment="1" applyProtection="1">
      <alignment horizontal="right"/>
      <protection/>
    </xf>
    <xf numFmtId="0" fontId="9" fillId="34" borderId="0" xfId="0" applyFont="1" applyFill="1" applyAlignment="1" applyProtection="1">
      <alignment horizontal="right"/>
      <protection/>
    </xf>
    <xf numFmtId="0" fontId="7" fillId="33" borderId="12" xfId="0" applyFont="1" applyFill="1" applyBorder="1" applyAlignment="1" applyProtection="1">
      <alignment horizontal="left"/>
      <protection hidden="1"/>
    </xf>
    <xf numFmtId="0" fontId="0" fillId="33" borderId="12" xfId="0" applyFont="1" applyFill="1" applyBorder="1" applyAlignment="1" applyProtection="1">
      <alignment/>
      <protection hidden="1"/>
    </xf>
    <xf numFmtId="0" fontId="3" fillId="34" borderId="16" xfId="0" applyFont="1" applyFill="1" applyBorder="1" applyAlignment="1" applyProtection="1">
      <alignment horizontal="right"/>
      <protection/>
    </xf>
    <xf numFmtId="0" fontId="0" fillId="33" borderId="98" xfId="0" applyFill="1" applyBorder="1" applyAlignment="1" applyProtection="1">
      <alignment/>
      <protection hidden="1"/>
    </xf>
    <xf numFmtId="0" fontId="0" fillId="33" borderId="84" xfId="0" applyFill="1" applyBorder="1" applyAlignment="1" applyProtection="1">
      <alignment/>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38100</xdr:rowOff>
    </xdr:from>
    <xdr:to>
      <xdr:col>9</xdr:col>
      <xdr:colOff>285750</xdr:colOff>
      <xdr:row>3</xdr:row>
      <xdr:rowOff>114300</xdr:rowOff>
    </xdr:to>
    <xdr:pic>
      <xdr:nvPicPr>
        <xdr:cNvPr id="1" name="Picture 1"/>
        <xdr:cNvPicPr preferRelativeResize="1">
          <a:picLocks noChangeAspect="1"/>
        </xdr:cNvPicPr>
      </xdr:nvPicPr>
      <xdr:blipFill>
        <a:blip r:embed="rId1"/>
        <a:stretch>
          <a:fillRect/>
        </a:stretch>
      </xdr:blipFill>
      <xdr:spPr>
        <a:xfrm>
          <a:off x="152400" y="38100"/>
          <a:ext cx="427672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104775</xdr:rowOff>
    </xdr:from>
    <xdr:to>
      <xdr:col>4</xdr:col>
      <xdr:colOff>409575</xdr:colOff>
      <xdr:row>4</xdr:row>
      <xdr:rowOff>133350</xdr:rowOff>
    </xdr:to>
    <xdr:pic>
      <xdr:nvPicPr>
        <xdr:cNvPr id="1" name="Picture 1"/>
        <xdr:cNvPicPr preferRelativeResize="1">
          <a:picLocks noChangeAspect="1"/>
        </xdr:cNvPicPr>
      </xdr:nvPicPr>
      <xdr:blipFill>
        <a:blip r:embed="rId1"/>
        <a:stretch>
          <a:fillRect/>
        </a:stretch>
      </xdr:blipFill>
      <xdr:spPr>
        <a:xfrm>
          <a:off x="66675" y="104775"/>
          <a:ext cx="360997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5</xdr:col>
      <xdr:colOff>142875</xdr:colOff>
      <xdr:row>5</xdr:row>
      <xdr:rowOff>19050</xdr:rowOff>
    </xdr:to>
    <xdr:pic>
      <xdr:nvPicPr>
        <xdr:cNvPr id="1" name="Picture 1"/>
        <xdr:cNvPicPr preferRelativeResize="1">
          <a:picLocks noChangeAspect="1"/>
        </xdr:cNvPicPr>
      </xdr:nvPicPr>
      <xdr:blipFill>
        <a:blip r:embed="rId1"/>
        <a:stretch>
          <a:fillRect/>
        </a:stretch>
      </xdr:blipFill>
      <xdr:spPr>
        <a:xfrm>
          <a:off x="66675" y="57150"/>
          <a:ext cx="415290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76200</xdr:rowOff>
    </xdr:from>
    <xdr:to>
      <xdr:col>9</xdr:col>
      <xdr:colOff>123825</xdr:colOff>
      <xdr:row>5</xdr:row>
      <xdr:rowOff>0</xdr:rowOff>
    </xdr:to>
    <xdr:pic>
      <xdr:nvPicPr>
        <xdr:cNvPr id="1" name="Picture 1"/>
        <xdr:cNvPicPr preferRelativeResize="1">
          <a:picLocks noChangeAspect="1"/>
        </xdr:cNvPicPr>
      </xdr:nvPicPr>
      <xdr:blipFill>
        <a:blip r:embed="rId1"/>
        <a:stretch>
          <a:fillRect/>
        </a:stretch>
      </xdr:blipFill>
      <xdr:spPr>
        <a:xfrm>
          <a:off x="114300" y="76200"/>
          <a:ext cx="398145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6</xdr:col>
      <xdr:colOff>200025</xdr:colOff>
      <xdr:row>6</xdr:row>
      <xdr:rowOff>38100</xdr:rowOff>
    </xdr:to>
    <xdr:pic>
      <xdr:nvPicPr>
        <xdr:cNvPr id="1" name="Picture 1"/>
        <xdr:cNvPicPr preferRelativeResize="1">
          <a:picLocks noChangeAspect="1"/>
        </xdr:cNvPicPr>
      </xdr:nvPicPr>
      <xdr:blipFill>
        <a:blip r:embed="rId1"/>
        <a:stretch>
          <a:fillRect/>
        </a:stretch>
      </xdr:blipFill>
      <xdr:spPr>
        <a:xfrm>
          <a:off x="85725" y="57150"/>
          <a:ext cx="45529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I6" sqref="I6"/>
    </sheetView>
  </sheetViews>
  <sheetFormatPr defaultColWidth="8.88671875" defaultRowHeight="15"/>
  <sheetData/>
  <sheetProtection password="EE52" sheet="1" objects="1" scenarios="1" selectLockedCells="1" selectUnlockedCells="1"/>
  <printOptions/>
  <pageMargins left="0.75" right="0.75" top="1" bottom="1" header="0.5" footer="0.5"/>
  <pageSetup horizontalDpi="600" verticalDpi="600" orientation="portrait" r:id="rId4"/>
  <headerFooter alignWithMargins="0">
    <oddHeader>&amp;C&amp;"Times New Roman,Regular"Instructions for Completing the Contractor Change Order Proposal Forms
</oddHeader>
    <oddFooter>&amp;C&amp;"Times New Roman,Regular"&amp;10DASNY Change Order Forms for Prime Contractors Instructions&amp;R&amp;"Times New Roman,Regular"&amp;10Page  &amp;P</oddFooter>
  </headerFooter>
  <legacyDrawing r:id="rId3"/>
  <oleObjects>
    <oleObject progId="Word.Document.8" shapeId="29417000" r:id="rId1"/>
    <oleObject progId="Word.Document.8" shapeId="29416999" r:id="rId2"/>
  </oleObjects>
</worksheet>
</file>

<file path=xl/worksheets/sheet2.xml><?xml version="1.0" encoding="utf-8"?>
<worksheet xmlns="http://schemas.openxmlformats.org/spreadsheetml/2006/main" xmlns:r="http://schemas.openxmlformats.org/officeDocument/2006/relationships">
  <dimension ref="A1:O65"/>
  <sheetViews>
    <sheetView zoomScalePageLayoutView="0" workbookViewId="0" topLeftCell="A1">
      <selection activeCell="N2" sqref="N2"/>
    </sheetView>
  </sheetViews>
  <sheetFormatPr defaultColWidth="12.6640625" defaultRowHeight="15"/>
  <cols>
    <col min="1" max="1" width="2.3359375" style="8" customWidth="1"/>
    <col min="2" max="2" width="3.77734375" style="8" customWidth="1"/>
    <col min="3" max="3" width="3.4453125" style="8" customWidth="1"/>
    <col min="4" max="5" width="2.77734375" style="8" customWidth="1"/>
    <col min="6" max="6" width="6.10546875" style="8" customWidth="1"/>
    <col min="7" max="7" width="7.10546875" style="8" customWidth="1"/>
    <col min="8" max="8" width="10.10546875" style="8" customWidth="1"/>
    <col min="9" max="9" width="9.88671875" style="8" customWidth="1"/>
    <col min="10" max="10" width="7.77734375" style="8" customWidth="1"/>
    <col min="11" max="11" width="3.10546875" style="8" customWidth="1"/>
    <col min="12" max="12" width="13.77734375" style="8" customWidth="1"/>
    <col min="13" max="13" width="1.77734375" style="8" customWidth="1"/>
    <col min="14" max="14" width="11.3359375" style="8" customWidth="1"/>
    <col min="15" max="15" width="3.3359375" style="8" customWidth="1"/>
    <col min="16" max="16384" width="12.6640625" style="8" customWidth="1"/>
  </cols>
  <sheetData>
    <row r="1" ht="15.75">
      <c r="F1" s="9"/>
    </row>
    <row r="2" spans="6:14" ht="15.75">
      <c r="F2" s="9"/>
      <c r="K2" s="382" t="s">
        <v>147</v>
      </c>
      <c r="L2" s="382"/>
      <c r="M2" s="382"/>
      <c r="N2" s="10"/>
    </row>
    <row r="3" spans="6:14" ht="15.75">
      <c r="F3" s="9"/>
      <c r="K3" s="382" t="s">
        <v>148</v>
      </c>
      <c r="L3" s="382"/>
      <c r="M3" s="382"/>
      <c r="N3" s="10"/>
    </row>
    <row r="4" spans="6:14" ht="15.75">
      <c r="F4" s="9"/>
      <c r="K4" s="382" t="s">
        <v>149</v>
      </c>
      <c r="L4" s="382"/>
      <c r="M4" s="382"/>
      <c r="N4" s="11"/>
    </row>
    <row r="5" spans="11:14" ht="3.75" customHeight="1">
      <c r="K5" s="382"/>
      <c r="L5" s="382"/>
      <c r="M5" s="382"/>
      <c r="N5" s="12"/>
    </row>
    <row r="6" spans="1:15" ht="15.75" customHeight="1">
      <c r="A6" s="339" t="s">
        <v>138</v>
      </c>
      <c r="B6" s="340"/>
      <c r="C6" s="340"/>
      <c r="D6" s="340"/>
      <c r="E6" s="340"/>
      <c r="F6" s="340"/>
      <c r="G6" s="341"/>
      <c r="H6" s="334"/>
      <c r="I6" s="334"/>
      <c r="J6" s="15"/>
      <c r="K6" s="382"/>
      <c r="L6" s="382"/>
      <c r="M6" s="382"/>
      <c r="N6" s="16"/>
      <c r="O6" s="15"/>
    </row>
    <row r="7" spans="1:15" ht="2.25" customHeight="1" thickBot="1">
      <c r="A7" s="17"/>
      <c r="B7" s="18"/>
      <c r="C7" s="18"/>
      <c r="D7" s="18"/>
      <c r="E7" s="18"/>
      <c r="F7" s="18"/>
      <c r="G7" s="19"/>
      <c r="H7" s="20"/>
      <c r="I7" s="15"/>
      <c r="J7" s="15"/>
      <c r="K7" s="15"/>
      <c r="L7" s="21"/>
      <c r="M7" s="12"/>
      <c r="N7" s="22"/>
      <c r="O7" s="15"/>
    </row>
    <row r="8" spans="1:15" ht="14.25" customHeight="1" thickTop="1">
      <c r="A8" s="23" t="s">
        <v>0</v>
      </c>
      <c r="B8" s="24"/>
      <c r="C8" s="24"/>
      <c r="D8" s="24"/>
      <c r="E8" s="347"/>
      <c r="F8" s="347"/>
      <c r="G8" s="347"/>
      <c r="H8" s="347"/>
      <c r="I8" s="347"/>
      <c r="J8" s="25"/>
      <c r="K8" s="26"/>
      <c r="L8" s="27" t="s">
        <v>1</v>
      </c>
      <c r="M8" s="28"/>
      <c r="N8" s="29"/>
      <c r="O8" s="30"/>
    </row>
    <row r="9" spans="1:15" ht="13.5" customHeight="1">
      <c r="A9" s="31" t="s">
        <v>2</v>
      </c>
      <c r="B9" s="32"/>
      <c r="C9" s="32"/>
      <c r="D9" s="32"/>
      <c r="E9" s="348"/>
      <c r="F9" s="348"/>
      <c r="G9" s="348"/>
      <c r="H9" s="348"/>
      <c r="I9" s="348"/>
      <c r="J9" s="15"/>
      <c r="K9" s="33"/>
      <c r="L9" s="34"/>
      <c r="M9" s="35"/>
      <c r="N9" s="32"/>
      <c r="O9" s="36"/>
    </row>
    <row r="10" spans="1:15" ht="13.5" customHeight="1">
      <c r="A10" s="37"/>
      <c r="B10" s="32"/>
      <c r="C10" s="32"/>
      <c r="D10" s="32"/>
      <c r="E10" s="342"/>
      <c r="F10" s="342"/>
      <c r="G10" s="342"/>
      <c r="H10" s="342"/>
      <c r="I10" s="342"/>
      <c r="J10" s="15"/>
      <c r="K10" s="33"/>
      <c r="L10" s="32" t="s">
        <v>139</v>
      </c>
      <c r="M10" s="35"/>
      <c r="N10" s="32"/>
      <c r="O10" s="36"/>
    </row>
    <row r="11" spans="1:15" ht="13.5" customHeight="1">
      <c r="A11" s="31" t="s">
        <v>3</v>
      </c>
      <c r="B11" s="32"/>
      <c r="C11" s="32"/>
      <c r="D11" s="32"/>
      <c r="E11" s="342"/>
      <c r="F11" s="342"/>
      <c r="G11" s="342"/>
      <c r="H11" s="342"/>
      <c r="I11" s="342"/>
      <c r="J11" s="32"/>
      <c r="K11" s="32"/>
      <c r="L11" s="32" t="s">
        <v>4</v>
      </c>
      <c r="M11" s="38"/>
      <c r="N11" s="39"/>
      <c r="O11" s="40"/>
    </row>
    <row r="12" spans="1:15" ht="3" customHeight="1" thickBot="1">
      <c r="A12" s="41"/>
      <c r="B12" s="42"/>
      <c r="C12" s="42"/>
      <c r="D12" s="42"/>
      <c r="E12" s="43"/>
      <c r="F12" s="43"/>
      <c r="G12" s="43"/>
      <c r="H12" s="43"/>
      <c r="I12" s="43"/>
      <c r="J12" s="42"/>
      <c r="K12" s="42"/>
      <c r="L12" s="42"/>
      <c r="M12" s="42"/>
      <c r="N12" s="42"/>
      <c r="O12" s="44"/>
    </row>
    <row r="13" spans="1:15" ht="14.25" customHeight="1" thickBot="1" thickTop="1">
      <c r="A13" s="343" t="s">
        <v>6</v>
      </c>
      <c r="B13" s="344"/>
      <c r="C13" s="344"/>
      <c r="D13" s="345" t="s">
        <v>7</v>
      </c>
      <c r="E13" s="346"/>
      <c r="F13" s="346"/>
      <c r="G13" s="346"/>
      <c r="I13" s="46"/>
      <c r="J13" s="32"/>
      <c r="K13" s="32"/>
      <c r="L13" s="47"/>
      <c r="M13" s="48"/>
      <c r="N13" s="351" t="s">
        <v>5</v>
      </c>
      <c r="O13" s="352"/>
    </row>
    <row r="14" spans="1:15" ht="13.5" customHeight="1" thickTop="1">
      <c r="A14" s="49"/>
      <c r="B14" s="50"/>
      <c r="C14" s="51" t="s">
        <v>8</v>
      </c>
      <c r="D14" s="327" t="s">
        <v>174</v>
      </c>
      <c r="E14" s="349"/>
      <c r="F14" s="349"/>
      <c r="G14" s="349"/>
      <c r="H14" s="349"/>
      <c r="I14" s="349"/>
      <c r="J14" s="321"/>
      <c r="K14" s="353"/>
      <c r="L14" s="354">
        <f>SUM(Total_Straight_Time_Cost)</f>
        <v>0</v>
      </c>
      <c r="M14" s="355"/>
      <c r="N14" s="55"/>
      <c r="O14" s="56"/>
    </row>
    <row r="15" spans="1:15" ht="13.5" customHeight="1">
      <c r="A15" s="49"/>
      <c r="B15" s="50"/>
      <c r="C15" s="51" t="s">
        <v>9</v>
      </c>
      <c r="D15" s="327" t="s">
        <v>176</v>
      </c>
      <c r="E15" s="349"/>
      <c r="F15" s="349"/>
      <c r="G15" s="349"/>
      <c r="H15" s="349"/>
      <c r="I15" s="349"/>
      <c r="J15" s="321"/>
      <c r="K15" s="322"/>
      <c r="L15" s="323">
        <f>'Material Worksheet'!G50</f>
        <v>0</v>
      </c>
      <c r="M15" s="324"/>
      <c r="N15" s="57"/>
      <c r="O15" s="58"/>
    </row>
    <row r="16" spans="1:15" ht="13.5" customHeight="1">
      <c r="A16" s="49"/>
      <c r="B16" s="50"/>
      <c r="C16" s="51" t="s">
        <v>10</v>
      </c>
      <c r="D16" s="330" t="s">
        <v>11</v>
      </c>
      <c r="E16" s="330"/>
      <c r="F16" s="330"/>
      <c r="G16" s="330"/>
      <c r="H16" s="330"/>
      <c r="I16" s="330"/>
      <c r="J16" s="330"/>
      <c r="K16" s="331"/>
      <c r="L16" s="323">
        <f>'Equipment Expense Proposal'!U42</f>
        <v>0</v>
      </c>
      <c r="M16" s="324"/>
      <c r="N16" s="57"/>
      <c r="O16" s="58"/>
    </row>
    <row r="17" spans="1:15" ht="13.5" customHeight="1" thickBot="1">
      <c r="A17" s="49"/>
      <c r="B17" s="50"/>
      <c r="C17" s="51" t="s">
        <v>12</v>
      </c>
      <c r="D17" s="327" t="s">
        <v>177</v>
      </c>
      <c r="E17" s="349"/>
      <c r="F17" s="349"/>
      <c r="G17" s="349"/>
      <c r="H17" s="349"/>
      <c r="I17" s="349"/>
      <c r="J17" s="334"/>
      <c r="K17" s="350"/>
      <c r="L17" s="325">
        <f>'Unit Prices'!N36</f>
        <v>0</v>
      </c>
      <c r="M17" s="326"/>
      <c r="N17" s="62"/>
      <c r="O17" s="63"/>
    </row>
    <row r="18" spans="1:15" ht="15" customHeight="1" thickBot="1" thickTop="1">
      <c r="A18" s="49"/>
      <c r="B18" s="32"/>
      <c r="C18" s="51" t="s">
        <v>13</v>
      </c>
      <c r="D18" s="52" t="s">
        <v>14</v>
      </c>
      <c r="E18" s="53"/>
      <c r="F18" s="53"/>
      <c r="G18" s="53"/>
      <c r="H18" s="53"/>
      <c r="I18" s="321"/>
      <c r="J18" s="321"/>
      <c r="K18" s="360"/>
      <c r="L18" s="361">
        <f>SUM($L$14:$L$17)</f>
        <v>0</v>
      </c>
      <c r="M18" s="362"/>
      <c r="N18" s="64"/>
      <c r="O18" s="65"/>
    </row>
    <row r="19" spans="1:15" ht="15" customHeight="1" thickBot="1" thickTop="1">
      <c r="A19" s="49"/>
      <c r="B19" s="32"/>
      <c r="C19" s="66" t="s">
        <v>15</v>
      </c>
      <c r="D19" s="330" t="s">
        <v>175</v>
      </c>
      <c r="E19" s="330"/>
      <c r="F19" s="330"/>
      <c r="G19" s="330"/>
      <c r="H19" s="330"/>
      <c r="I19" s="330"/>
      <c r="J19" s="330"/>
      <c r="K19" s="364"/>
      <c r="L19" s="365">
        <f>SUM(Total_PPO)</f>
        <v>0</v>
      </c>
      <c r="M19" s="366"/>
      <c r="N19" s="67"/>
      <c r="O19" s="68"/>
    </row>
    <row r="20" spans="1:15" ht="13.5" customHeight="1" thickBot="1" thickTop="1">
      <c r="A20" s="49"/>
      <c r="B20" s="32"/>
      <c r="C20" s="66" t="s">
        <v>16</v>
      </c>
      <c r="D20" s="330" t="s">
        <v>181</v>
      </c>
      <c r="E20" s="330"/>
      <c r="F20" s="330"/>
      <c r="G20" s="330"/>
      <c r="H20" s="330"/>
      <c r="I20" s="330"/>
      <c r="J20" s="330"/>
      <c r="K20" s="364"/>
      <c r="L20" s="361">
        <f>IF($L$18&lt;0,0,+$L$18*0.2)</f>
        <v>0</v>
      </c>
      <c r="M20" s="363"/>
      <c r="N20" s="64"/>
      <c r="O20" s="65"/>
    </row>
    <row r="21" spans="1:15" ht="13.5" customHeight="1" thickTop="1">
      <c r="A21" s="69"/>
      <c r="B21" s="32"/>
      <c r="C21" s="70" t="s">
        <v>17</v>
      </c>
      <c r="D21" s="356" t="s">
        <v>140</v>
      </c>
      <c r="E21" s="356"/>
      <c r="F21" s="356"/>
      <c r="G21" s="356"/>
      <c r="H21" s="356"/>
      <c r="I21" s="334"/>
      <c r="J21" s="334"/>
      <c r="K21" s="350"/>
      <c r="L21" s="358">
        <f>SUM(L18:L20)</f>
        <v>0</v>
      </c>
      <c r="M21" s="359"/>
      <c r="N21" s="71"/>
      <c r="O21" s="72"/>
    </row>
    <row r="22" spans="1:15" ht="3" customHeight="1" thickBot="1">
      <c r="A22" s="41"/>
      <c r="B22" s="42"/>
      <c r="C22" s="73"/>
      <c r="D22" s="42"/>
      <c r="E22" s="42"/>
      <c r="F22" s="42"/>
      <c r="G22" s="42"/>
      <c r="H22" s="42"/>
      <c r="I22" s="42"/>
      <c r="J22" s="42"/>
      <c r="K22" s="73"/>
      <c r="L22" s="74"/>
      <c r="M22" s="75"/>
      <c r="N22" s="76"/>
      <c r="O22" s="44"/>
    </row>
    <row r="23" spans="1:15" ht="13.5" customHeight="1" thickTop="1">
      <c r="A23" s="343" t="s">
        <v>18</v>
      </c>
      <c r="B23" s="344"/>
      <c r="C23" s="344"/>
      <c r="D23" s="345" t="s">
        <v>19</v>
      </c>
      <c r="E23" s="346"/>
      <c r="F23" s="346"/>
      <c r="G23" s="346"/>
      <c r="H23" s="346"/>
      <c r="I23" s="357" t="s">
        <v>184</v>
      </c>
      <c r="J23" s="357"/>
      <c r="K23" s="357"/>
      <c r="L23" s="357"/>
      <c r="M23" s="357"/>
      <c r="N23" s="357"/>
      <c r="O23" s="36"/>
    </row>
    <row r="24" spans="1:15" ht="13.5" customHeight="1">
      <c r="A24" s="49"/>
      <c r="B24" s="32"/>
      <c r="C24" s="77" t="s">
        <v>20</v>
      </c>
      <c r="D24" s="327" t="s">
        <v>21</v>
      </c>
      <c r="E24" s="327"/>
      <c r="F24" s="327"/>
      <c r="G24" s="327"/>
      <c r="H24" s="327"/>
      <c r="I24" s="328" t="s">
        <v>182</v>
      </c>
      <c r="J24" s="329"/>
      <c r="K24" s="78"/>
      <c r="L24" s="328" t="s">
        <v>183</v>
      </c>
      <c r="M24" s="329"/>
      <c r="N24" s="79"/>
      <c r="O24" s="80"/>
    </row>
    <row r="25" spans="1:15" ht="13.5" customHeight="1">
      <c r="A25" s="49"/>
      <c r="B25" s="51"/>
      <c r="D25" s="54" t="s">
        <v>23</v>
      </c>
      <c r="E25" s="414"/>
      <c r="F25" s="414"/>
      <c r="G25" s="414"/>
      <c r="H25" s="414"/>
      <c r="I25" s="418"/>
      <c r="J25" s="419"/>
      <c r="K25" s="78"/>
      <c r="L25" s="369" t="str">
        <f>IF(I25=0," ",I25*0.2)</f>
        <v> </v>
      </c>
      <c r="M25" s="370"/>
      <c r="N25" s="57"/>
      <c r="O25" s="81"/>
    </row>
    <row r="26" spans="1:15" ht="13.5" customHeight="1">
      <c r="A26" s="49"/>
      <c r="B26" s="51"/>
      <c r="D26" s="54" t="s">
        <v>24</v>
      </c>
      <c r="E26" s="372"/>
      <c r="F26" s="372"/>
      <c r="G26" s="372"/>
      <c r="H26" s="415"/>
      <c r="I26" s="373"/>
      <c r="J26" s="374"/>
      <c r="K26" s="78"/>
      <c r="L26" s="369" t="str">
        <f>IF(I26=0," ",I26*0.2)</f>
        <v> </v>
      </c>
      <c r="M26" s="370"/>
      <c r="N26" s="57"/>
      <c r="O26" s="81"/>
    </row>
    <row r="27" spans="1:15" ht="13.5" customHeight="1">
      <c r="A27" s="49"/>
      <c r="B27" s="51"/>
      <c r="D27" s="54" t="s">
        <v>25</v>
      </c>
      <c r="E27" s="372"/>
      <c r="F27" s="372"/>
      <c r="G27" s="372"/>
      <c r="H27" s="372"/>
      <c r="I27" s="373"/>
      <c r="J27" s="374"/>
      <c r="K27" s="78"/>
      <c r="L27" s="369" t="str">
        <f>IF(I27=0," ",I27*0.2)</f>
        <v> </v>
      </c>
      <c r="M27" s="370"/>
      <c r="N27" s="57"/>
      <c r="O27" s="81"/>
    </row>
    <row r="28" spans="1:15" ht="13.5" customHeight="1" thickBot="1">
      <c r="A28" s="49"/>
      <c r="B28" s="51"/>
      <c r="D28" s="54" t="s">
        <v>26</v>
      </c>
      <c r="E28" s="372"/>
      <c r="F28" s="372"/>
      <c r="G28" s="372"/>
      <c r="H28" s="372"/>
      <c r="I28" s="375"/>
      <c r="J28" s="376"/>
      <c r="K28" s="78"/>
      <c r="L28" s="369" t="str">
        <f>IF(I28=0," ",I28*0.2)</f>
        <v> </v>
      </c>
      <c r="M28" s="370"/>
      <c r="N28" s="62"/>
      <c r="O28" s="82"/>
    </row>
    <row r="29" spans="1:15" ht="15.75" customHeight="1" thickBot="1" thickTop="1">
      <c r="A29" s="49"/>
      <c r="B29" s="50"/>
      <c r="C29" s="66" t="s">
        <v>27</v>
      </c>
      <c r="D29" s="52" t="s">
        <v>28</v>
      </c>
      <c r="E29" s="52"/>
      <c r="F29" s="52"/>
      <c r="G29" s="52"/>
      <c r="H29" s="52"/>
      <c r="I29" s="361">
        <f>SUM(I25:J28)</f>
        <v>0</v>
      </c>
      <c r="J29" s="377"/>
      <c r="K29" s="83"/>
      <c r="L29" s="361">
        <f>SUM(L25:M28)</f>
        <v>0</v>
      </c>
      <c r="M29" s="377"/>
      <c r="N29" s="64"/>
      <c r="O29" s="84"/>
    </row>
    <row r="30" spans="1:15" ht="13.5" customHeight="1" thickTop="1">
      <c r="A30" s="49"/>
      <c r="B30" s="50"/>
      <c r="C30" s="66" t="s">
        <v>29</v>
      </c>
      <c r="D30" s="327" t="s">
        <v>180</v>
      </c>
      <c r="E30" s="327"/>
      <c r="F30" s="327"/>
      <c r="G30" s="327"/>
      <c r="H30" s="327"/>
      <c r="I30" s="327"/>
      <c r="J30" s="334"/>
      <c r="K30" s="371"/>
      <c r="L30" s="378"/>
      <c r="M30" s="379"/>
      <c r="N30" s="367"/>
      <c r="O30" s="368"/>
    </row>
    <row r="31" spans="1:15" ht="13.5" customHeight="1">
      <c r="A31" s="49"/>
      <c r="B31" s="32"/>
      <c r="C31" s="78"/>
      <c r="D31" s="327" t="s">
        <v>160</v>
      </c>
      <c r="E31" s="349"/>
      <c r="F31" s="349"/>
      <c r="G31" s="349"/>
      <c r="H31" s="349"/>
      <c r="I31" s="321" t="s">
        <v>30</v>
      </c>
      <c r="J31" s="385"/>
      <c r="K31" s="386"/>
      <c r="L31" s="387">
        <f>IF($I$29&lt;0,0,IF($I$29&gt;10000,1000,0.1*$I$29))</f>
        <v>0</v>
      </c>
      <c r="M31" s="388"/>
      <c r="N31" s="57"/>
      <c r="O31" s="81"/>
    </row>
    <row r="32" spans="1:15" ht="13.5" customHeight="1">
      <c r="A32" s="49"/>
      <c r="B32" s="32"/>
      <c r="C32" s="78"/>
      <c r="D32" s="327" t="s">
        <v>161</v>
      </c>
      <c r="E32" s="327"/>
      <c r="F32" s="327"/>
      <c r="G32" s="327"/>
      <c r="H32" s="327"/>
      <c r="I32" s="321" t="s">
        <v>31</v>
      </c>
      <c r="J32" s="385"/>
      <c r="K32" s="386"/>
      <c r="L32" s="387">
        <f>IF((OR($I$29=1000000,$I$29&gt;100000)),4500,IF($I$29&lt;10000,0,IF(AND($I$29&gt;0,$I$29&lt;1000000),($I$29-10000)*0.05,0)))</f>
        <v>0</v>
      </c>
      <c r="M32" s="388"/>
      <c r="N32" s="57"/>
      <c r="O32" s="81"/>
    </row>
    <row r="33" spans="1:15" ht="13.5" customHeight="1">
      <c r="A33" s="49"/>
      <c r="B33" s="32"/>
      <c r="C33" s="78"/>
      <c r="D33" s="327" t="s">
        <v>162</v>
      </c>
      <c r="E33" s="327"/>
      <c r="F33" s="327"/>
      <c r="G33" s="327"/>
      <c r="H33" s="327"/>
      <c r="I33" s="327"/>
      <c r="J33" s="32"/>
      <c r="K33" s="85"/>
      <c r="L33" s="383">
        <f>IF($I$29&gt;100000,($I$29-100000)*0.03,0)</f>
        <v>0</v>
      </c>
      <c r="M33" s="384"/>
      <c r="N33" s="86"/>
      <c r="O33" s="82"/>
    </row>
    <row r="34" spans="1:15" ht="13.5" customHeight="1">
      <c r="A34" s="49"/>
      <c r="B34" s="32"/>
      <c r="C34" s="66" t="s">
        <v>32</v>
      </c>
      <c r="D34" s="330" t="s">
        <v>33</v>
      </c>
      <c r="E34" s="330"/>
      <c r="F34" s="330"/>
      <c r="G34" s="330"/>
      <c r="H34" s="330"/>
      <c r="I34" s="330"/>
      <c r="J34" s="330"/>
      <c r="K34" s="330"/>
      <c r="L34" s="412">
        <v>0</v>
      </c>
      <c r="M34" s="413"/>
      <c r="N34" s="87"/>
      <c r="O34" s="88"/>
    </row>
    <row r="35" spans="1:15" ht="13.5" customHeight="1">
      <c r="A35" s="49"/>
      <c r="B35" s="32"/>
      <c r="C35" s="70" t="s">
        <v>34</v>
      </c>
      <c r="D35" s="391" t="s">
        <v>35</v>
      </c>
      <c r="E35" s="391"/>
      <c r="F35" s="391"/>
      <c r="G35" s="391"/>
      <c r="H35" s="391"/>
      <c r="I35" s="32"/>
      <c r="J35" s="32"/>
      <c r="K35" s="85"/>
      <c r="L35" s="397">
        <f>$I$29+SUM($L$29:$L$34)</f>
        <v>0</v>
      </c>
      <c r="M35" s="398"/>
      <c r="N35" s="90"/>
      <c r="O35" s="61"/>
    </row>
    <row r="36" spans="1:15" ht="3.75" customHeight="1" thickBot="1">
      <c r="A36" s="91"/>
      <c r="B36" s="92"/>
      <c r="C36" s="92"/>
      <c r="D36" s="92"/>
      <c r="E36" s="92"/>
      <c r="F36" s="92"/>
      <c r="G36" s="92"/>
      <c r="H36" s="92"/>
      <c r="I36" s="92"/>
      <c r="J36" s="92"/>
      <c r="K36" s="93"/>
      <c r="L36" s="399"/>
      <c r="M36" s="400"/>
      <c r="N36" s="94"/>
      <c r="O36" s="95"/>
    </row>
    <row r="37" spans="1:15" ht="2.25" customHeight="1" thickTop="1">
      <c r="A37" s="69"/>
      <c r="B37" s="32"/>
      <c r="C37" s="32"/>
      <c r="D37" s="32"/>
      <c r="E37" s="32"/>
      <c r="F37" s="32"/>
      <c r="G37" s="32"/>
      <c r="H37" s="32"/>
      <c r="I37" s="32"/>
      <c r="J37" s="32"/>
      <c r="K37" s="85"/>
      <c r="L37" s="96"/>
      <c r="M37" s="97"/>
      <c r="N37" s="98"/>
      <c r="O37" s="97"/>
    </row>
    <row r="38" spans="1:15" ht="12.75" customHeight="1">
      <c r="A38" s="408" t="s">
        <v>36</v>
      </c>
      <c r="B38" s="409"/>
      <c r="C38" s="409"/>
      <c r="D38" s="391" t="s">
        <v>141</v>
      </c>
      <c r="E38" s="327"/>
      <c r="F38" s="327"/>
      <c r="G38" s="327"/>
      <c r="H38" s="327"/>
      <c r="I38" s="327"/>
      <c r="J38" s="334"/>
      <c r="K38" s="99" t="s">
        <v>37</v>
      </c>
      <c r="L38" s="410">
        <f>'Unit Prices'!N21</f>
        <v>0</v>
      </c>
      <c r="M38" s="411"/>
      <c r="N38" s="100"/>
      <c r="O38" s="101"/>
    </row>
    <row r="39" spans="1:15" ht="2.25" customHeight="1" thickBot="1">
      <c r="A39" s="102"/>
      <c r="B39" s="103"/>
      <c r="C39" s="103"/>
      <c r="D39" s="92"/>
      <c r="E39" s="92"/>
      <c r="F39" s="92"/>
      <c r="G39" s="92"/>
      <c r="H39" s="92"/>
      <c r="I39" s="92"/>
      <c r="J39" s="92"/>
      <c r="K39" s="93"/>
      <c r="L39" s="104"/>
      <c r="M39" s="105"/>
      <c r="N39" s="106"/>
      <c r="O39" s="107"/>
    </row>
    <row r="40" spans="1:15" ht="18" customHeight="1" thickBot="1" thickTop="1">
      <c r="A40" s="343" t="s">
        <v>38</v>
      </c>
      <c r="B40" s="344"/>
      <c r="C40" s="344"/>
      <c r="D40" s="345" t="s">
        <v>39</v>
      </c>
      <c r="E40" s="346"/>
      <c r="F40" s="346"/>
      <c r="G40" s="346"/>
      <c r="H40" s="346"/>
      <c r="I40" s="346"/>
      <c r="J40" s="32"/>
      <c r="K40" s="85"/>
      <c r="L40" s="108" t="s">
        <v>22</v>
      </c>
      <c r="M40" s="109"/>
      <c r="N40" s="110"/>
      <c r="O40" s="80"/>
    </row>
    <row r="41" spans="1:15" ht="19.5" customHeight="1" thickBot="1" thickTop="1">
      <c r="A41" s="49"/>
      <c r="B41" s="32"/>
      <c r="C41" s="66" t="s">
        <v>40</v>
      </c>
      <c r="D41" s="89" t="s">
        <v>41</v>
      </c>
      <c r="E41" s="32"/>
      <c r="F41" s="32"/>
      <c r="G41" s="32"/>
      <c r="H41" s="50"/>
      <c r="I41" s="321" t="s">
        <v>42</v>
      </c>
      <c r="J41" s="321"/>
      <c r="K41" s="360"/>
      <c r="L41" s="392">
        <f>ROUND(+$L$21+$L$35+$L$38,0)</f>
        <v>0</v>
      </c>
      <c r="M41" s="393"/>
      <c r="N41" s="394"/>
      <c r="O41" s="395"/>
    </row>
    <row r="42" spans="1:15" ht="20.25" customHeight="1" thickTop="1">
      <c r="A42" s="69"/>
      <c r="B42" s="32"/>
      <c r="C42" s="38"/>
      <c r="D42" s="396"/>
      <c r="E42" s="396"/>
      <c r="F42" s="396"/>
      <c r="G42" s="396"/>
      <c r="H42" s="396"/>
      <c r="I42" s="396"/>
      <c r="J42" s="53"/>
      <c r="K42" s="314"/>
      <c r="L42" s="314"/>
      <c r="M42" s="314"/>
      <c r="N42" s="314"/>
      <c r="O42" s="36"/>
    </row>
    <row r="43" spans="1:15" ht="11.25" customHeight="1">
      <c r="A43" s="49"/>
      <c r="B43" s="32"/>
      <c r="D43" s="111" t="s">
        <v>142</v>
      </c>
      <c r="E43" s="32"/>
      <c r="F43" s="32"/>
      <c r="G43" s="32"/>
      <c r="H43" s="32"/>
      <c r="I43" s="112" t="s">
        <v>43</v>
      </c>
      <c r="K43" s="111" t="s">
        <v>135</v>
      </c>
      <c r="L43" s="113"/>
      <c r="M43" s="113"/>
      <c r="N43" s="32"/>
      <c r="O43" s="36"/>
    </row>
    <row r="44" spans="1:15" ht="15" customHeight="1">
      <c r="A44" s="69"/>
      <c r="B44" s="32"/>
      <c r="C44" s="114"/>
      <c r="D44" s="348"/>
      <c r="E44" s="348"/>
      <c r="F44" s="348"/>
      <c r="G44" s="348"/>
      <c r="H44" s="348"/>
      <c r="I44" s="348"/>
      <c r="J44" s="115"/>
      <c r="K44" s="348"/>
      <c r="L44" s="348"/>
      <c r="M44" s="348"/>
      <c r="N44" s="348"/>
      <c r="O44" s="36"/>
    </row>
    <row r="45" spans="1:15" ht="12" customHeight="1">
      <c r="A45" s="116"/>
      <c r="B45" s="32"/>
      <c r="D45" s="111" t="s">
        <v>191</v>
      </c>
      <c r="E45" s="32"/>
      <c r="F45" s="32"/>
      <c r="G45" s="32"/>
      <c r="H45" s="32"/>
      <c r="I45" s="32"/>
      <c r="J45" s="32"/>
      <c r="K45" s="111" t="s">
        <v>136</v>
      </c>
      <c r="L45" s="32"/>
      <c r="M45" s="32"/>
      <c r="N45" s="32"/>
      <c r="O45" s="36"/>
    </row>
    <row r="46" spans="1:15" ht="15" customHeight="1">
      <c r="A46" s="315" t="s">
        <v>192</v>
      </c>
      <c r="B46" s="316"/>
      <c r="C46" s="316"/>
      <c r="D46" s="316"/>
      <c r="E46" s="316"/>
      <c r="F46" s="316"/>
      <c r="G46" s="316"/>
      <c r="H46" s="316"/>
      <c r="I46" s="316"/>
      <c r="J46" s="316"/>
      <c r="K46" s="407"/>
      <c r="L46" s="407"/>
      <c r="M46" s="407"/>
      <c r="N46" s="407"/>
      <c r="O46" s="36"/>
    </row>
    <row r="47" spans="1:15" ht="12" customHeight="1">
      <c r="A47" s="315"/>
      <c r="B47" s="316"/>
      <c r="C47" s="316"/>
      <c r="D47" s="316"/>
      <c r="E47" s="316"/>
      <c r="F47" s="316"/>
      <c r="G47" s="316"/>
      <c r="H47" s="316"/>
      <c r="I47" s="316"/>
      <c r="J47" s="316"/>
      <c r="K47" s="111"/>
      <c r="L47" s="32"/>
      <c r="M47" s="32"/>
      <c r="N47" s="32"/>
      <c r="O47" s="36"/>
    </row>
    <row r="48" spans="1:15" ht="8.25" customHeight="1" thickBot="1">
      <c r="A48" s="317"/>
      <c r="B48" s="318"/>
      <c r="C48" s="318"/>
      <c r="D48" s="318"/>
      <c r="E48" s="318"/>
      <c r="F48" s="318"/>
      <c r="G48" s="318"/>
      <c r="H48" s="318"/>
      <c r="I48" s="318"/>
      <c r="J48" s="318"/>
      <c r="K48" s="92"/>
      <c r="L48" s="92"/>
      <c r="M48" s="92"/>
      <c r="N48" s="92"/>
      <c r="O48" s="117"/>
    </row>
    <row r="49" spans="1:15" ht="15" customHeight="1" thickTop="1">
      <c r="A49" s="343" t="s">
        <v>44</v>
      </c>
      <c r="B49" s="344"/>
      <c r="C49" s="344"/>
      <c r="D49" s="345" t="s">
        <v>143</v>
      </c>
      <c r="E49" s="346"/>
      <c r="F49" s="346"/>
      <c r="G49" s="346"/>
      <c r="H49" s="346"/>
      <c r="I49" s="32"/>
      <c r="J49" s="32"/>
      <c r="K49" s="32"/>
      <c r="L49" s="32"/>
      <c r="M49" s="32"/>
      <c r="N49" s="32"/>
      <c r="O49" s="36"/>
    </row>
    <row r="50" spans="1:15" ht="13.5" customHeight="1">
      <c r="A50" s="406" t="s">
        <v>145</v>
      </c>
      <c r="B50" s="330"/>
      <c r="C50" s="330"/>
      <c r="D50" s="330"/>
      <c r="E50" s="330"/>
      <c r="F50" s="330"/>
      <c r="G50" s="330"/>
      <c r="H50" s="330"/>
      <c r="I50" s="330"/>
      <c r="J50" s="330"/>
      <c r="K50" s="330"/>
      <c r="L50" s="32"/>
      <c r="M50" s="32"/>
      <c r="N50" s="32"/>
      <c r="O50" s="36"/>
    </row>
    <row r="51" spans="1:15" ht="13.5" customHeight="1">
      <c r="A51" s="69"/>
      <c r="B51" s="32"/>
      <c r="C51" s="327" t="s">
        <v>45</v>
      </c>
      <c r="D51" s="327"/>
      <c r="E51" s="327"/>
      <c r="F51" s="327"/>
      <c r="G51" s="327"/>
      <c r="H51" s="327"/>
      <c r="I51" s="51"/>
      <c r="J51" s="402"/>
      <c r="K51" s="402"/>
      <c r="L51" s="402"/>
      <c r="M51" s="402"/>
      <c r="N51" s="402"/>
      <c r="O51" s="36"/>
    </row>
    <row r="52" spans="1:15" ht="13.5" customHeight="1">
      <c r="A52" s="69"/>
      <c r="B52" s="32"/>
      <c r="C52" s="327" t="s">
        <v>46</v>
      </c>
      <c r="D52" s="327"/>
      <c r="E52" s="327"/>
      <c r="F52" s="327"/>
      <c r="G52" s="327"/>
      <c r="H52" s="327"/>
      <c r="I52" s="403"/>
      <c r="J52" s="403"/>
      <c r="K52" s="403"/>
      <c r="L52" s="403"/>
      <c r="M52" s="403"/>
      <c r="N52" s="403"/>
      <c r="O52" s="36"/>
    </row>
    <row r="53" spans="1:15" ht="13.5" customHeight="1">
      <c r="A53" s="69"/>
      <c r="B53" s="118"/>
      <c r="C53" s="404"/>
      <c r="D53" s="404"/>
      <c r="E53" s="404"/>
      <c r="F53" s="404"/>
      <c r="G53" s="404"/>
      <c r="H53" s="404"/>
      <c r="I53" s="404"/>
      <c r="J53" s="404"/>
      <c r="K53" s="404"/>
      <c r="L53" s="404"/>
      <c r="M53" s="404"/>
      <c r="N53" s="404"/>
      <c r="O53" s="36"/>
    </row>
    <row r="54" spans="1:15" ht="13.5" customHeight="1">
      <c r="A54" s="69"/>
      <c r="B54" s="118"/>
      <c r="C54" s="405"/>
      <c r="D54" s="405"/>
      <c r="E54" s="405"/>
      <c r="F54" s="405"/>
      <c r="G54" s="405"/>
      <c r="H54" s="405"/>
      <c r="I54" s="405"/>
      <c r="J54" s="405"/>
      <c r="K54" s="405"/>
      <c r="L54" s="405"/>
      <c r="M54" s="405"/>
      <c r="N54" s="405"/>
      <c r="O54" s="36"/>
    </row>
    <row r="55" spans="1:15" ht="8.25" customHeight="1">
      <c r="A55" s="69"/>
      <c r="B55" s="32"/>
      <c r="C55" s="32"/>
      <c r="D55" s="32"/>
      <c r="E55" s="32"/>
      <c r="F55" s="32"/>
      <c r="G55" s="32"/>
      <c r="H55" s="32"/>
      <c r="I55" s="32"/>
      <c r="J55" s="32"/>
      <c r="K55" s="32"/>
      <c r="L55" s="32"/>
      <c r="M55" s="32"/>
      <c r="N55" s="32"/>
      <c r="O55" s="36"/>
    </row>
    <row r="56" spans="1:15" ht="12" customHeight="1">
      <c r="A56" s="69"/>
      <c r="B56" s="119" t="s">
        <v>47</v>
      </c>
      <c r="C56" s="416"/>
      <c r="D56" s="416"/>
      <c r="E56" s="416"/>
      <c r="F56" s="416"/>
      <c r="G56" s="416"/>
      <c r="H56" s="416"/>
      <c r="I56" s="115"/>
      <c r="J56" s="389"/>
      <c r="K56" s="390"/>
      <c r="L56" s="51"/>
      <c r="M56" s="417"/>
      <c r="N56" s="417"/>
      <c r="O56" s="36"/>
    </row>
    <row r="57" spans="1:15" ht="11.25" customHeight="1">
      <c r="A57" s="69"/>
      <c r="B57" s="32"/>
      <c r="C57" s="120" t="s">
        <v>144</v>
      </c>
      <c r="D57" s="14"/>
      <c r="E57" s="14"/>
      <c r="F57" s="14"/>
      <c r="G57" s="14"/>
      <c r="H57" s="14"/>
      <c r="I57" s="50"/>
      <c r="J57" s="111" t="s">
        <v>43</v>
      </c>
      <c r="K57" s="50"/>
      <c r="L57" s="32"/>
      <c r="M57" s="401" t="s">
        <v>48</v>
      </c>
      <c r="N57" s="401"/>
      <c r="O57" s="36"/>
    </row>
    <row r="58" spans="1:15" ht="3" customHeight="1" thickBot="1">
      <c r="A58" s="41"/>
      <c r="B58" s="42"/>
      <c r="C58" s="42"/>
      <c r="D58" s="42"/>
      <c r="E58" s="42"/>
      <c r="F58" s="42"/>
      <c r="G58" s="42"/>
      <c r="H58" s="42"/>
      <c r="I58" s="42"/>
      <c r="J58" s="42"/>
      <c r="K58" s="42"/>
      <c r="L58" s="42"/>
      <c r="M58" s="42"/>
      <c r="N58" s="42"/>
      <c r="O58" s="44"/>
    </row>
    <row r="59" spans="1:15" ht="18" customHeight="1" thickTop="1">
      <c r="A59" s="121" t="s">
        <v>152</v>
      </c>
      <c r="B59" s="45"/>
      <c r="C59" s="45"/>
      <c r="D59" s="46"/>
      <c r="E59" s="46"/>
      <c r="F59" s="46"/>
      <c r="G59" s="46"/>
      <c r="H59" s="46"/>
      <c r="I59" s="46"/>
      <c r="J59" s="46"/>
      <c r="K59" s="46"/>
      <c r="L59" s="46"/>
      <c r="M59" s="46"/>
      <c r="N59" s="46"/>
      <c r="O59" s="97"/>
    </row>
    <row r="60" spans="1:15" ht="13.5" customHeight="1">
      <c r="A60" s="122"/>
      <c r="B60" s="332" t="s">
        <v>153</v>
      </c>
      <c r="C60" s="332"/>
      <c r="D60" s="332" t="s">
        <v>154</v>
      </c>
      <c r="E60" s="337"/>
      <c r="F60" s="337"/>
      <c r="G60" s="124"/>
      <c r="H60" s="123" t="s">
        <v>153</v>
      </c>
      <c r="I60" s="123" t="s">
        <v>154</v>
      </c>
      <c r="J60" s="124"/>
      <c r="K60" s="124"/>
      <c r="L60" s="123" t="s">
        <v>153</v>
      </c>
      <c r="M60" s="332" t="s">
        <v>154</v>
      </c>
      <c r="N60" s="334"/>
      <c r="O60" s="61"/>
    </row>
    <row r="61" spans="1:15" ht="13.5" customHeight="1">
      <c r="A61" s="122"/>
      <c r="B61" s="319"/>
      <c r="C61" s="319"/>
      <c r="D61" s="319"/>
      <c r="E61" s="338"/>
      <c r="F61" s="338"/>
      <c r="G61" s="124"/>
      <c r="H61" s="125"/>
      <c r="I61" s="125"/>
      <c r="J61" s="124"/>
      <c r="K61" s="124"/>
      <c r="L61" s="125"/>
      <c r="M61" s="335"/>
      <c r="N61" s="335"/>
      <c r="O61" s="61"/>
    </row>
    <row r="62" spans="1:15" ht="13.5" customHeight="1">
      <c r="A62" s="122"/>
      <c r="B62" s="320"/>
      <c r="C62" s="320"/>
      <c r="D62" s="320"/>
      <c r="E62" s="333"/>
      <c r="F62" s="333"/>
      <c r="G62" s="124"/>
      <c r="H62" s="126"/>
      <c r="I62" s="126"/>
      <c r="J62" s="124"/>
      <c r="K62" s="124"/>
      <c r="L62" s="126"/>
      <c r="M62" s="336"/>
      <c r="N62" s="336"/>
      <c r="O62" s="61"/>
    </row>
    <row r="63" spans="1:15" ht="13.5" customHeight="1">
      <c r="A63" s="122"/>
      <c r="B63" s="320"/>
      <c r="C63" s="320"/>
      <c r="D63" s="320"/>
      <c r="E63" s="333"/>
      <c r="F63" s="333"/>
      <c r="G63" s="124"/>
      <c r="H63" s="126"/>
      <c r="I63" s="126"/>
      <c r="J63" s="124"/>
      <c r="K63" s="124"/>
      <c r="L63" s="126"/>
      <c r="M63" s="336"/>
      <c r="N63" s="336"/>
      <c r="O63" s="61"/>
    </row>
    <row r="64" spans="1:15" ht="3" customHeight="1" thickBot="1">
      <c r="A64" s="94"/>
      <c r="B64" s="127"/>
      <c r="C64" s="127"/>
      <c r="D64" s="127"/>
      <c r="E64" s="127"/>
      <c r="F64" s="127"/>
      <c r="G64" s="127"/>
      <c r="H64" s="127"/>
      <c r="I64" s="127"/>
      <c r="J64" s="127"/>
      <c r="K64" s="127"/>
      <c r="L64" s="127"/>
      <c r="M64" s="127"/>
      <c r="N64" s="127"/>
      <c r="O64" s="95"/>
    </row>
    <row r="65" spans="1:15" ht="17.25" customHeight="1" thickTop="1">
      <c r="A65" s="380"/>
      <c r="B65" s="381"/>
      <c r="C65" s="381"/>
      <c r="D65" s="381"/>
      <c r="E65" s="111"/>
      <c r="F65" s="111"/>
      <c r="G65" s="111"/>
      <c r="H65" s="111"/>
      <c r="I65" s="111"/>
      <c r="J65" s="111"/>
      <c r="K65" s="111"/>
      <c r="L65" s="111"/>
      <c r="M65" s="111"/>
      <c r="N65" s="111"/>
      <c r="O65" s="111"/>
    </row>
  </sheetData>
  <sheetProtection password="EE52" sheet="1" objects="1" scenarios="1" selectLockedCells="1"/>
  <mergeCells count="106">
    <mergeCell ref="E25:H25"/>
    <mergeCell ref="E26:H26"/>
    <mergeCell ref="C56:H56"/>
    <mergeCell ref="M56:N56"/>
    <mergeCell ref="A49:C49"/>
    <mergeCell ref="D49:H49"/>
    <mergeCell ref="I25:J25"/>
    <mergeCell ref="I26:J26"/>
    <mergeCell ref="L25:M25"/>
    <mergeCell ref="L26:M26"/>
    <mergeCell ref="D31:H31"/>
    <mergeCell ref="L29:M29"/>
    <mergeCell ref="A38:C38"/>
    <mergeCell ref="L38:M38"/>
    <mergeCell ref="D38:J38"/>
    <mergeCell ref="A40:C40"/>
    <mergeCell ref="D40:I40"/>
    <mergeCell ref="D34:K34"/>
    <mergeCell ref="L34:M34"/>
    <mergeCell ref="D33:I33"/>
    <mergeCell ref="M57:N57"/>
    <mergeCell ref="J51:N51"/>
    <mergeCell ref="C52:H52"/>
    <mergeCell ref="I52:N52"/>
    <mergeCell ref="D44:I44"/>
    <mergeCell ref="C53:N53"/>
    <mergeCell ref="C54:N54"/>
    <mergeCell ref="A50:K50"/>
    <mergeCell ref="C51:H51"/>
    <mergeCell ref="K46:N46"/>
    <mergeCell ref="I41:K41"/>
    <mergeCell ref="L41:M41"/>
    <mergeCell ref="N41:O41"/>
    <mergeCell ref="D42:I42"/>
    <mergeCell ref="K44:N44"/>
    <mergeCell ref="K2:M2"/>
    <mergeCell ref="L35:M36"/>
    <mergeCell ref="D32:H32"/>
    <mergeCell ref="I32:K32"/>
    <mergeCell ref="L32:M32"/>
    <mergeCell ref="A65:D65"/>
    <mergeCell ref="K3:M3"/>
    <mergeCell ref="K4:M4"/>
    <mergeCell ref="K5:M5"/>
    <mergeCell ref="L33:M33"/>
    <mergeCell ref="I31:K31"/>
    <mergeCell ref="L31:M31"/>
    <mergeCell ref="K6:M6"/>
    <mergeCell ref="J56:K56"/>
    <mergeCell ref="D35:H35"/>
    <mergeCell ref="N30:O30"/>
    <mergeCell ref="L27:M27"/>
    <mergeCell ref="L28:M28"/>
    <mergeCell ref="D30:K30"/>
    <mergeCell ref="E27:H27"/>
    <mergeCell ref="E28:H28"/>
    <mergeCell ref="I27:J27"/>
    <mergeCell ref="I28:J28"/>
    <mergeCell ref="I29:J29"/>
    <mergeCell ref="L30:M30"/>
    <mergeCell ref="I18:K18"/>
    <mergeCell ref="L18:M18"/>
    <mergeCell ref="L20:M20"/>
    <mergeCell ref="D19:K19"/>
    <mergeCell ref="L19:M19"/>
    <mergeCell ref="D20:K20"/>
    <mergeCell ref="N13:O13"/>
    <mergeCell ref="D14:I14"/>
    <mergeCell ref="J14:K14"/>
    <mergeCell ref="L14:M14"/>
    <mergeCell ref="A23:C23"/>
    <mergeCell ref="D23:H23"/>
    <mergeCell ref="D21:K21"/>
    <mergeCell ref="I23:N23"/>
    <mergeCell ref="L21:M21"/>
    <mergeCell ref="D15:I15"/>
    <mergeCell ref="D60:F60"/>
    <mergeCell ref="D61:F61"/>
    <mergeCell ref="A6:I6"/>
    <mergeCell ref="E11:I11"/>
    <mergeCell ref="A13:C13"/>
    <mergeCell ref="D13:G13"/>
    <mergeCell ref="E8:I8"/>
    <mergeCell ref="E9:I9"/>
    <mergeCell ref="E10:I10"/>
    <mergeCell ref="D17:K17"/>
    <mergeCell ref="L24:M24"/>
    <mergeCell ref="D16:K16"/>
    <mergeCell ref="B63:C63"/>
    <mergeCell ref="B60:C60"/>
    <mergeCell ref="D62:F62"/>
    <mergeCell ref="D63:F63"/>
    <mergeCell ref="M60:N60"/>
    <mergeCell ref="M61:N61"/>
    <mergeCell ref="M62:N62"/>
    <mergeCell ref="M63:N63"/>
    <mergeCell ref="K42:N42"/>
    <mergeCell ref="A46:J48"/>
    <mergeCell ref="B61:C61"/>
    <mergeCell ref="B62:C62"/>
    <mergeCell ref="J15:K15"/>
    <mergeCell ref="L15:M15"/>
    <mergeCell ref="L17:M17"/>
    <mergeCell ref="L16:M16"/>
    <mergeCell ref="D24:H24"/>
    <mergeCell ref="I24:J24"/>
  </mergeCells>
  <printOptions horizontalCentered="1"/>
  <pageMargins left="0" right="0" top="0" bottom="0" header="0.5" footer="0"/>
  <pageSetup horizontalDpi="600" verticalDpi="600" orientation="portrait" scale="95" r:id="rId3"/>
  <headerFooter alignWithMargins="0">
    <oddFooter>&amp;LContractor Proposal (05/04)</oddFooter>
  </headerFooter>
  <drawing r:id="rId2"/>
  <legacyDrawing r:id="rId1"/>
</worksheet>
</file>

<file path=xl/worksheets/sheet3.xml><?xml version="1.0" encoding="utf-8"?>
<worksheet xmlns="http://schemas.openxmlformats.org/spreadsheetml/2006/main" xmlns:r="http://schemas.openxmlformats.org/officeDocument/2006/relationships">
  <dimension ref="A1:M40"/>
  <sheetViews>
    <sheetView tabSelected="1" zoomScalePageLayoutView="0" workbookViewId="0" topLeftCell="A4">
      <selection activeCell="H19" sqref="H19"/>
    </sheetView>
  </sheetViews>
  <sheetFormatPr defaultColWidth="8.88671875" defaultRowHeight="15"/>
  <cols>
    <col min="1" max="1" width="1.77734375" style="8" customWidth="1"/>
    <col min="2" max="2" width="16.77734375" style="8" customWidth="1"/>
    <col min="3" max="3" width="11.77734375" style="8" customWidth="1"/>
    <col min="4" max="7" width="7.77734375" style="8" customWidth="1"/>
    <col min="8" max="8" width="10.3359375" style="8" customWidth="1"/>
    <col min="9" max="10" width="11.77734375" style="8" customWidth="1"/>
    <col min="11" max="11" width="11.3359375" style="8" customWidth="1"/>
    <col min="12" max="12" width="5.88671875" style="8" customWidth="1"/>
    <col min="13" max="13" width="0" style="8" hidden="1" customWidth="1"/>
    <col min="14" max="16384" width="8.88671875" style="8" customWidth="1"/>
  </cols>
  <sheetData>
    <row r="1" ht="15.75">
      <c r="C1" s="9"/>
    </row>
    <row r="2" spans="3:11" ht="15.75">
      <c r="C2" s="9"/>
      <c r="I2" s="420" t="s">
        <v>147</v>
      </c>
      <c r="J2" s="420"/>
      <c r="K2" s="1" t="str">
        <f>IF(ISBLANK(Contract_Number)," ",Contract_Number)</f>
        <v> </v>
      </c>
    </row>
    <row r="3" spans="3:11" ht="15.75">
      <c r="C3" s="9"/>
      <c r="I3" s="420" t="s">
        <v>148</v>
      </c>
      <c r="J3" s="420"/>
      <c r="K3" s="2" t="str">
        <f>IF(ISBLANK(Project_Number)," ",Project_Number)</f>
        <v> </v>
      </c>
    </row>
    <row r="4" spans="3:11" ht="15.75">
      <c r="C4" s="9"/>
      <c r="I4" s="420" t="s">
        <v>149</v>
      </c>
      <c r="J4" s="420"/>
      <c r="K4" s="2" t="str">
        <f>IF(ISBLANK(CR_Number)," ",CR_Number)</f>
        <v> </v>
      </c>
    </row>
    <row r="5" ht="15"/>
    <row r="6" spans="1:12" ht="20.25" customHeight="1">
      <c r="A6" s="462" t="s">
        <v>171</v>
      </c>
      <c r="B6" s="334"/>
      <c r="C6" s="334"/>
      <c r="D6" s="334"/>
      <c r="E6" s="334"/>
      <c r="F6" s="334"/>
      <c r="G6" s="334"/>
      <c r="H6" s="334"/>
      <c r="J6" s="128"/>
      <c r="K6" s="16"/>
      <c r="L6" s="130"/>
    </row>
    <row r="7" spans="1:12" ht="6" customHeight="1" thickBot="1">
      <c r="A7" s="131"/>
      <c r="B7" s="131"/>
      <c r="C7" s="131"/>
      <c r="D7" s="131"/>
      <c r="E7" s="131"/>
      <c r="F7" s="131"/>
      <c r="G7" s="131"/>
      <c r="H7" s="131"/>
      <c r="I7" s="131"/>
      <c r="J7" s="131"/>
      <c r="K7" s="131"/>
      <c r="L7" s="131"/>
    </row>
    <row r="8" spans="1:12" ht="16.5" customHeight="1" thickTop="1">
      <c r="A8" s="132"/>
      <c r="B8" s="59" t="s">
        <v>61</v>
      </c>
      <c r="C8" s="463" t="str">
        <f>IF(ISBLANK(Contractor_Name)," ",Contractor_Name)</f>
        <v> </v>
      </c>
      <c r="D8" s="463"/>
      <c r="E8" s="463"/>
      <c r="F8" s="463"/>
      <c r="G8" s="463"/>
      <c r="H8" s="463"/>
      <c r="I8" s="50"/>
      <c r="J8" s="51" t="s">
        <v>49</v>
      </c>
      <c r="K8" s="3" t="str">
        <f>IF(ISBLANK(Package_Date)," ",Package_Date)</f>
        <v> </v>
      </c>
      <c r="L8" s="97"/>
    </row>
    <row r="9" spans="1:12" ht="15">
      <c r="A9" s="132"/>
      <c r="B9" s="59" t="s">
        <v>50</v>
      </c>
      <c r="C9" s="464" t="str">
        <f>IF(ISBLANK(Contractor_Address_1)," ",Contractor_Address_1)</f>
        <v> </v>
      </c>
      <c r="D9" s="464"/>
      <c r="E9" s="464"/>
      <c r="F9" s="464"/>
      <c r="G9" s="464"/>
      <c r="H9" s="464"/>
      <c r="I9" s="50"/>
      <c r="J9" s="15"/>
      <c r="K9" s="34"/>
      <c r="L9" s="133"/>
    </row>
    <row r="10" spans="1:12" ht="15">
      <c r="A10" s="37"/>
      <c r="B10" s="128"/>
      <c r="C10" s="464" t="str">
        <f>IF(ISBLANK(Contractor_Address_2)," ",Contractor_Address_2)</f>
        <v> </v>
      </c>
      <c r="D10" s="464"/>
      <c r="E10" s="464"/>
      <c r="F10" s="464"/>
      <c r="G10" s="464"/>
      <c r="H10" s="464"/>
      <c r="I10" s="50"/>
      <c r="J10" s="15"/>
      <c r="K10" s="34"/>
      <c r="L10" s="133"/>
    </row>
    <row r="11" spans="1:12" ht="15">
      <c r="A11" s="37"/>
      <c r="B11" s="60" t="s">
        <v>51</v>
      </c>
      <c r="C11" s="468" t="str">
        <f>IF(ISBLANK(Contractor_Phone)," ",Contractor_Phone)</f>
        <v> </v>
      </c>
      <c r="D11" s="468"/>
      <c r="E11" s="468"/>
      <c r="F11" s="468"/>
      <c r="G11" s="468"/>
      <c r="H11" s="468"/>
      <c r="I11" s="32"/>
      <c r="J11" s="32"/>
      <c r="K11" s="32"/>
      <c r="L11" s="133"/>
    </row>
    <row r="12" spans="1:12" ht="3.75" customHeight="1" thickBot="1">
      <c r="A12" s="37"/>
      <c r="B12" s="38"/>
      <c r="C12" s="32"/>
      <c r="D12" s="32"/>
      <c r="E12" s="32"/>
      <c r="F12" s="32"/>
      <c r="G12" s="32"/>
      <c r="H12" s="32"/>
      <c r="I12" s="38"/>
      <c r="J12" s="42"/>
      <c r="K12" s="32"/>
      <c r="L12" s="133"/>
    </row>
    <row r="13" spans="1:12" ht="15" customHeight="1" thickTop="1">
      <c r="A13" s="134" t="s">
        <v>169</v>
      </c>
      <c r="B13" s="135"/>
      <c r="C13" s="136"/>
      <c r="D13" s="136"/>
      <c r="E13" s="136"/>
      <c r="F13" s="136"/>
      <c r="G13" s="136"/>
      <c r="H13" s="136"/>
      <c r="I13" s="136"/>
      <c r="K13" s="448" t="s">
        <v>173</v>
      </c>
      <c r="L13" s="449"/>
    </row>
    <row r="14" spans="1:12" ht="13.5" customHeight="1">
      <c r="A14" s="453" t="s">
        <v>52</v>
      </c>
      <c r="B14" s="454"/>
      <c r="C14" s="455"/>
      <c r="D14" s="469" t="s">
        <v>53</v>
      </c>
      <c r="E14" s="450" t="s">
        <v>62</v>
      </c>
      <c r="F14" s="450" t="s">
        <v>63</v>
      </c>
      <c r="G14" s="450" t="s">
        <v>178</v>
      </c>
      <c r="H14" s="472" t="s">
        <v>179</v>
      </c>
      <c r="I14" s="424" t="s">
        <v>168</v>
      </c>
      <c r="J14" s="421" t="s">
        <v>170</v>
      </c>
      <c r="K14" s="442" t="s">
        <v>55</v>
      </c>
      <c r="L14" s="443"/>
    </row>
    <row r="15" spans="1:12" ht="12" customHeight="1">
      <c r="A15" s="456"/>
      <c r="B15" s="457"/>
      <c r="C15" s="458"/>
      <c r="D15" s="470"/>
      <c r="E15" s="451"/>
      <c r="F15" s="451"/>
      <c r="G15" s="475"/>
      <c r="H15" s="473"/>
      <c r="I15" s="425"/>
      <c r="J15" s="422"/>
      <c r="K15" s="444"/>
      <c r="L15" s="445"/>
    </row>
    <row r="16" spans="1:12" ht="12" customHeight="1" thickBot="1">
      <c r="A16" s="459"/>
      <c r="B16" s="460"/>
      <c r="C16" s="461"/>
      <c r="D16" s="471"/>
      <c r="E16" s="452"/>
      <c r="F16" s="452"/>
      <c r="G16" s="476"/>
      <c r="H16" s="474"/>
      <c r="I16" s="426"/>
      <c r="J16" s="423"/>
      <c r="K16" s="446"/>
      <c r="L16" s="447"/>
    </row>
    <row r="17" spans="1:13" ht="15.75" customHeight="1" thickTop="1">
      <c r="A17" s="465"/>
      <c r="B17" s="466"/>
      <c r="C17" s="467"/>
      <c r="D17" s="137"/>
      <c r="E17" s="138"/>
      <c r="F17" s="139"/>
      <c r="G17" s="138"/>
      <c r="H17" s="140"/>
      <c r="I17" s="292">
        <f>(E17+G17)*F17</f>
        <v>0</v>
      </c>
      <c r="J17" s="293">
        <f>(H17-F17)*G17</f>
        <v>0</v>
      </c>
      <c r="K17" s="141"/>
      <c r="L17" s="142"/>
      <c r="M17" s="8">
        <f>F17*(E17+G17)</f>
        <v>0</v>
      </c>
    </row>
    <row r="18" spans="1:13" ht="15.75" customHeight="1">
      <c r="A18" s="431"/>
      <c r="B18" s="432"/>
      <c r="C18" s="433"/>
      <c r="D18" s="143"/>
      <c r="E18" s="144"/>
      <c r="F18" s="145"/>
      <c r="G18" s="144"/>
      <c r="H18" s="146"/>
      <c r="I18" s="294">
        <f aca="true" t="shared" si="0" ref="I18:I36">(E18+G18)*F18</f>
        <v>0</v>
      </c>
      <c r="J18" s="295">
        <f aca="true" t="shared" si="1" ref="J18:J36">(H18-F18)*G18</f>
        <v>0</v>
      </c>
      <c r="K18" s="147"/>
      <c r="L18" s="148"/>
      <c r="M18" s="8">
        <f aca="true" t="shared" si="2" ref="M18:M36">F18*(E18+G18)</f>
        <v>0</v>
      </c>
    </row>
    <row r="19" spans="1:13" ht="15.75" customHeight="1">
      <c r="A19" s="431"/>
      <c r="B19" s="432"/>
      <c r="C19" s="433"/>
      <c r="D19" s="143"/>
      <c r="E19" s="144"/>
      <c r="F19" s="145"/>
      <c r="G19" s="144"/>
      <c r="H19" s="146"/>
      <c r="I19" s="294">
        <f t="shared" si="0"/>
        <v>0</v>
      </c>
      <c r="J19" s="295">
        <f t="shared" si="1"/>
        <v>0</v>
      </c>
      <c r="K19" s="147"/>
      <c r="L19" s="148"/>
      <c r="M19" s="8">
        <f t="shared" si="2"/>
        <v>0</v>
      </c>
    </row>
    <row r="20" spans="1:13" ht="15.75" customHeight="1">
      <c r="A20" s="431"/>
      <c r="B20" s="432"/>
      <c r="C20" s="433"/>
      <c r="D20" s="143"/>
      <c r="E20" s="144"/>
      <c r="F20" s="145"/>
      <c r="G20" s="144"/>
      <c r="H20" s="146"/>
      <c r="I20" s="294">
        <f t="shared" si="0"/>
        <v>0</v>
      </c>
      <c r="J20" s="295">
        <f t="shared" si="1"/>
        <v>0</v>
      </c>
      <c r="K20" s="147"/>
      <c r="L20" s="148"/>
      <c r="M20" s="8">
        <f t="shared" si="2"/>
        <v>0</v>
      </c>
    </row>
    <row r="21" spans="1:13" ht="15.75" customHeight="1">
      <c r="A21" s="431"/>
      <c r="B21" s="432"/>
      <c r="C21" s="433"/>
      <c r="D21" s="143"/>
      <c r="E21" s="144"/>
      <c r="F21" s="145"/>
      <c r="G21" s="144"/>
      <c r="H21" s="146"/>
      <c r="I21" s="294">
        <f t="shared" si="0"/>
        <v>0</v>
      </c>
      <c r="J21" s="295">
        <f t="shared" si="1"/>
        <v>0</v>
      </c>
      <c r="K21" s="147"/>
      <c r="L21" s="148"/>
      <c r="M21" s="8">
        <f t="shared" si="2"/>
        <v>0</v>
      </c>
    </row>
    <row r="22" spans="1:13" ht="15.75" customHeight="1">
      <c r="A22" s="431"/>
      <c r="B22" s="432"/>
      <c r="C22" s="433"/>
      <c r="D22" s="143"/>
      <c r="E22" s="144"/>
      <c r="F22" s="145"/>
      <c r="G22" s="144"/>
      <c r="H22" s="146"/>
      <c r="I22" s="294">
        <f t="shared" si="0"/>
        <v>0</v>
      </c>
      <c r="J22" s="295">
        <f t="shared" si="1"/>
        <v>0</v>
      </c>
      <c r="K22" s="147"/>
      <c r="L22" s="148"/>
      <c r="M22" s="8">
        <f t="shared" si="2"/>
        <v>0</v>
      </c>
    </row>
    <row r="23" spans="1:13" ht="15.75" customHeight="1">
      <c r="A23" s="431"/>
      <c r="B23" s="432"/>
      <c r="C23" s="433"/>
      <c r="D23" s="143"/>
      <c r="E23" s="144"/>
      <c r="F23" s="145"/>
      <c r="G23" s="144"/>
      <c r="H23" s="146"/>
      <c r="I23" s="294">
        <f t="shared" si="0"/>
        <v>0</v>
      </c>
      <c r="J23" s="295">
        <f t="shared" si="1"/>
        <v>0</v>
      </c>
      <c r="K23" s="147"/>
      <c r="L23" s="148"/>
      <c r="M23" s="8">
        <f t="shared" si="2"/>
        <v>0</v>
      </c>
    </row>
    <row r="24" spans="1:13" ht="15.75" customHeight="1">
      <c r="A24" s="431"/>
      <c r="B24" s="432"/>
      <c r="C24" s="433"/>
      <c r="D24" s="143"/>
      <c r="E24" s="144"/>
      <c r="F24" s="145"/>
      <c r="G24" s="144"/>
      <c r="H24" s="146"/>
      <c r="I24" s="294">
        <f t="shared" si="0"/>
        <v>0</v>
      </c>
      <c r="J24" s="295">
        <f t="shared" si="1"/>
        <v>0</v>
      </c>
      <c r="K24" s="147"/>
      <c r="L24" s="148"/>
      <c r="M24" s="8">
        <f t="shared" si="2"/>
        <v>0</v>
      </c>
    </row>
    <row r="25" spans="1:13" ht="15.75" customHeight="1">
      <c r="A25" s="431"/>
      <c r="B25" s="432"/>
      <c r="C25" s="433"/>
      <c r="D25" s="143"/>
      <c r="E25" s="144"/>
      <c r="F25" s="145"/>
      <c r="G25" s="144"/>
      <c r="H25" s="146"/>
      <c r="I25" s="294">
        <f t="shared" si="0"/>
        <v>0</v>
      </c>
      <c r="J25" s="295">
        <f t="shared" si="1"/>
        <v>0</v>
      </c>
      <c r="K25" s="147"/>
      <c r="L25" s="148"/>
      <c r="M25" s="8">
        <f t="shared" si="2"/>
        <v>0</v>
      </c>
    </row>
    <row r="26" spans="1:13" ht="15.75" customHeight="1">
      <c r="A26" s="431"/>
      <c r="B26" s="432"/>
      <c r="C26" s="433"/>
      <c r="D26" s="143"/>
      <c r="E26" s="144"/>
      <c r="F26" s="145"/>
      <c r="G26" s="144"/>
      <c r="H26" s="146"/>
      <c r="I26" s="294">
        <f t="shared" si="0"/>
        <v>0</v>
      </c>
      <c r="J26" s="295">
        <f t="shared" si="1"/>
        <v>0</v>
      </c>
      <c r="K26" s="147"/>
      <c r="L26" s="148"/>
      <c r="M26" s="8">
        <f t="shared" si="2"/>
        <v>0</v>
      </c>
    </row>
    <row r="27" spans="1:13" ht="15.75" customHeight="1">
      <c r="A27" s="431"/>
      <c r="B27" s="432"/>
      <c r="C27" s="433"/>
      <c r="D27" s="143"/>
      <c r="E27" s="144"/>
      <c r="F27" s="145"/>
      <c r="G27" s="144"/>
      <c r="H27" s="146"/>
      <c r="I27" s="294">
        <f t="shared" si="0"/>
        <v>0</v>
      </c>
      <c r="J27" s="295">
        <f t="shared" si="1"/>
        <v>0</v>
      </c>
      <c r="K27" s="147"/>
      <c r="L27" s="148"/>
      <c r="M27" s="8">
        <f t="shared" si="2"/>
        <v>0</v>
      </c>
    </row>
    <row r="28" spans="1:13" ht="15.75" customHeight="1">
      <c r="A28" s="431"/>
      <c r="B28" s="432"/>
      <c r="C28" s="433"/>
      <c r="D28" s="143"/>
      <c r="E28" s="144"/>
      <c r="F28" s="145"/>
      <c r="G28" s="144"/>
      <c r="H28" s="146"/>
      <c r="I28" s="294">
        <f t="shared" si="0"/>
        <v>0</v>
      </c>
      <c r="J28" s="295">
        <f t="shared" si="1"/>
        <v>0</v>
      </c>
      <c r="K28" s="147"/>
      <c r="L28" s="148"/>
      <c r="M28" s="8">
        <f t="shared" si="2"/>
        <v>0</v>
      </c>
    </row>
    <row r="29" spans="1:13" ht="15.75" customHeight="1">
      <c r="A29" s="431"/>
      <c r="B29" s="432"/>
      <c r="C29" s="433"/>
      <c r="D29" s="143"/>
      <c r="E29" s="144"/>
      <c r="F29" s="145"/>
      <c r="G29" s="144"/>
      <c r="H29" s="146"/>
      <c r="I29" s="294">
        <f t="shared" si="0"/>
        <v>0</v>
      </c>
      <c r="J29" s="295">
        <f t="shared" si="1"/>
        <v>0</v>
      </c>
      <c r="K29" s="147"/>
      <c r="L29" s="148"/>
      <c r="M29" s="8">
        <f t="shared" si="2"/>
        <v>0</v>
      </c>
    </row>
    <row r="30" spans="1:13" ht="15.75" customHeight="1">
      <c r="A30" s="439"/>
      <c r="B30" s="440"/>
      <c r="C30" s="441"/>
      <c r="D30" s="143"/>
      <c r="E30" s="144"/>
      <c r="F30" s="145"/>
      <c r="G30" s="144"/>
      <c r="H30" s="146"/>
      <c r="I30" s="294">
        <f t="shared" si="0"/>
        <v>0</v>
      </c>
      <c r="J30" s="295">
        <f t="shared" si="1"/>
        <v>0</v>
      </c>
      <c r="K30" s="147"/>
      <c r="L30" s="148"/>
      <c r="M30" s="8">
        <f t="shared" si="2"/>
        <v>0</v>
      </c>
    </row>
    <row r="31" spans="1:13" ht="15.75" customHeight="1">
      <c r="A31" s="439"/>
      <c r="B31" s="440"/>
      <c r="C31" s="441"/>
      <c r="D31" s="143"/>
      <c r="E31" s="144"/>
      <c r="F31" s="145"/>
      <c r="G31" s="144"/>
      <c r="H31" s="146"/>
      <c r="I31" s="294">
        <f t="shared" si="0"/>
        <v>0</v>
      </c>
      <c r="J31" s="295">
        <f t="shared" si="1"/>
        <v>0</v>
      </c>
      <c r="K31" s="147"/>
      <c r="L31" s="148"/>
      <c r="M31" s="8">
        <f t="shared" si="2"/>
        <v>0</v>
      </c>
    </row>
    <row r="32" spans="1:13" ht="15.75" customHeight="1">
      <c r="A32" s="439"/>
      <c r="B32" s="440"/>
      <c r="C32" s="441"/>
      <c r="D32" s="143"/>
      <c r="E32" s="144"/>
      <c r="F32" s="145"/>
      <c r="G32" s="144"/>
      <c r="H32" s="146"/>
      <c r="I32" s="294">
        <f t="shared" si="0"/>
        <v>0</v>
      </c>
      <c r="J32" s="295">
        <f t="shared" si="1"/>
        <v>0</v>
      </c>
      <c r="K32" s="147"/>
      <c r="L32" s="148"/>
      <c r="M32" s="8">
        <f t="shared" si="2"/>
        <v>0</v>
      </c>
    </row>
    <row r="33" spans="1:13" ht="15.75" customHeight="1">
      <c r="A33" s="439"/>
      <c r="B33" s="440"/>
      <c r="C33" s="441"/>
      <c r="D33" s="143"/>
      <c r="E33" s="144"/>
      <c r="F33" s="145"/>
      <c r="G33" s="144"/>
      <c r="H33" s="146"/>
      <c r="I33" s="294">
        <f t="shared" si="0"/>
        <v>0</v>
      </c>
      <c r="J33" s="295">
        <f t="shared" si="1"/>
        <v>0</v>
      </c>
      <c r="K33" s="147"/>
      <c r="L33" s="148"/>
      <c r="M33" s="8">
        <f t="shared" si="2"/>
        <v>0</v>
      </c>
    </row>
    <row r="34" spans="1:13" ht="15.75" customHeight="1">
      <c r="A34" s="439"/>
      <c r="B34" s="440"/>
      <c r="C34" s="441"/>
      <c r="D34" s="143"/>
      <c r="E34" s="144"/>
      <c r="F34" s="145"/>
      <c r="G34" s="144"/>
      <c r="H34" s="146"/>
      <c r="I34" s="294">
        <f t="shared" si="0"/>
        <v>0</v>
      </c>
      <c r="J34" s="295">
        <f t="shared" si="1"/>
        <v>0</v>
      </c>
      <c r="K34" s="147"/>
      <c r="L34" s="149"/>
      <c r="M34" s="8">
        <f t="shared" si="2"/>
        <v>0</v>
      </c>
    </row>
    <row r="35" spans="1:13" ht="15.75" customHeight="1">
      <c r="A35" s="439"/>
      <c r="B35" s="440"/>
      <c r="C35" s="441"/>
      <c r="D35" s="143"/>
      <c r="E35" s="144"/>
      <c r="F35" s="145"/>
      <c r="G35" s="144"/>
      <c r="H35" s="146"/>
      <c r="I35" s="294">
        <f t="shared" si="0"/>
        <v>0</v>
      </c>
      <c r="J35" s="295">
        <f t="shared" si="1"/>
        <v>0</v>
      </c>
      <c r="K35" s="147"/>
      <c r="L35" s="148"/>
      <c r="M35" s="8">
        <f t="shared" si="2"/>
        <v>0</v>
      </c>
    </row>
    <row r="36" spans="1:13" ht="15.75" customHeight="1" thickBot="1">
      <c r="A36" s="434"/>
      <c r="B36" s="435"/>
      <c r="C36" s="436"/>
      <c r="D36" s="150"/>
      <c r="E36" s="151"/>
      <c r="F36" s="152"/>
      <c r="G36" s="151"/>
      <c r="H36" s="153"/>
      <c r="I36" s="296">
        <f t="shared" si="0"/>
        <v>0</v>
      </c>
      <c r="J36" s="297">
        <f t="shared" si="1"/>
        <v>0</v>
      </c>
      <c r="K36" s="147"/>
      <c r="L36" s="148"/>
      <c r="M36" s="8">
        <f t="shared" si="2"/>
        <v>0</v>
      </c>
    </row>
    <row r="37" spans="1:13" ht="15.75" customHeight="1" thickTop="1">
      <c r="A37" s="154"/>
      <c r="B37" s="437" t="s">
        <v>172</v>
      </c>
      <c r="C37" s="437"/>
      <c r="D37" s="437"/>
      <c r="E37" s="437"/>
      <c r="F37" s="437"/>
      <c r="G37" s="437"/>
      <c r="H37" s="438"/>
      <c r="I37" s="298">
        <f>SUM(I17:I36)</f>
        <v>0</v>
      </c>
      <c r="J37" s="299">
        <f>SUM(J17:J36)</f>
        <v>0</v>
      </c>
      <c r="K37" s="155"/>
      <c r="L37" s="148"/>
      <c r="M37" s="8">
        <f>SUM(M17:M36)</f>
        <v>0</v>
      </c>
    </row>
    <row r="38" spans="1:13" ht="16.5" customHeight="1" thickBot="1">
      <c r="A38" s="154"/>
      <c r="B38" s="437" t="s">
        <v>187</v>
      </c>
      <c r="C38" s="437"/>
      <c r="D38" s="437"/>
      <c r="E38" s="437"/>
      <c r="F38" s="437"/>
      <c r="G38" s="437"/>
      <c r="H38" s="438"/>
      <c r="I38" s="300">
        <f>'Labor Continuation'!I38</f>
        <v>0</v>
      </c>
      <c r="J38" s="301">
        <f>'Labor Continuation'!J38</f>
        <v>0</v>
      </c>
      <c r="K38" s="155"/>
      <c r="L38" s="148"/>
      <c r="M38" s="8" t="e">
        <f>M37+#REF!</f>
        <v>#REF!</v>
      </c>
    </row>
    <row r="39" spans="1:12" ht="16.5" thickBot="1" thickTop="1">
      <c r="A39" s="156"/>
      <c r="B39" s="428" t="s">
        <v>65</v>
      </c>
      <c r="C39" s="428"/>
      <c r="D39" s="429"/>
      <c r="E39" s="429"/>
      <c r="F39" s="429"/>
      <c r="G39" s="429"/>
      <c r="H39" s="429"/>
      <c r="I39" s="430"/>
      <c r="J39" s="302">
        <f>I37+J37+I38+J38</f>
        <v>0</v>
      </c>
      <c r="K39" s="157"/>
      <c r="L39" s="158"/>
    </row>
    <row r="40" spans="1:12" ht="15.75" thickTop="1">
      <c r="A40" s="427" t="s">
        <v>193</v>
      </c>
      <c r="B40" s="427"/>
      <c r="C40" s="427"/>
      <c r="D40" s="32"/>
      <c r="E40" s="32"/>
      <c r="F40" s="32"/>
      <c r="G40" s="32"/>
      <c r="H40" s="32"/>
      <c r="I40" s="32"/>
      <c r="J40" s="32"/>
      <c r="K40" s="32"/>
      <c r="L40" s="159"/>
    </row>
  </sheetData>
  <sheetProtection password="EE52" sheet="1" selectLockedCells="1"/>
  <mergeCells count="42">
    <mergeCell ref="A23:C23"/>
    <mergeCell ref="A24:C24"/>
    <mergeCell ref="B38:H38"/>
    <mergeCell ref="C11:H11"/>
    <mergeCell ref="D14:D16"/>
    <mergeCell ref="H14:H16"/>
    <mergeCell ref="F14:F16"/>
    <mergeCell ref="G14:G16"/>
    <mergeCell ref="A30:C30"/>
    <mergeCell ref="A35:C35"/>
    <mergeCell ref="A6:H6"/>
    <mergeCell ref="C8:H8"/>
    <mergeCell ref="C9:H9"/>
    <mergeCell ref="C10:H10"/>
    <mergeCell ref="A17:C17"/>
    <mergeCell ref="A18:C18"/>
    <mergeCell ref="K14:L16"/>
    <mergeCell ref="K13:L13"/>
    <mergeCell ref="E14:E16"/>
    <mergeCell ref="A14:C16"/>
    <mergeCell ref="A28:C28"/>
    <mergeCell ref="A29:C29"/>
    <mergeCell ref="A19:C19"/>
    <mergeCell ref="A20:C20"/>
    <mergeCell ref="A21:C21"/>
    <mergeCell ref="A22:C22"/>
    <mergeCell ref="A36:C36"/>
    <mergeCell ref="B37:H37"/>
    <mergeCell ref="A31:C31"/>
    <mergeCell ref="A32:C32"/>
    <mergeCell ref="A34:C34"/>
    <mergeCell ref="A33:C33"/>
    <mergeCell ref="I2:J2"/>
    <mergeCell ref="I3:J3"/>
    <mergeCell ref="I4:J4"/>
    <mergeCell ref="J14:J16"/>
    <mergeCell ref="I14:I16"/>
    <mergeCell ref="A40:C40"/>
    <mergeCell ref="B39:I39"/>
    <mergeCell ref="A25:C25"/>
    <mergeCell ref="A26:C26"/>
    <mergeCell ref="A27:C27"/>
  </mergeCells>
  <printOptions horizontalCentered="1"/>
  <pageMargins left="0" right="0" top="0" bottom="0" header="0" footer="0"/>
  <pageSetup horizontalDpi="600" verticalDpi="600" orientation="landscape" scale="95" r:id="rId2"/>
  <drawing r:id="rId1"/>
</worksheet>
</file>

<file path=xl/worksheets/sheet4.xml><?xml version="1.0" encoding="utf-8"?>
<worksheet xmlns="http://schemas.openxmlformats.org/spreadsheetml/2006/main" xmlns:r="http://schemas.openxmlformats.org/officeDocument/2006/relationships">
  <dimension ref="A1:M40"/>
  <sheetViews>
    <sheetView zoomScalePageLayoutView="0" workbookViewId="0" topLeftCell="A1">
      <selection activeCell="H16" sqref="H16"/>
    </sheetView>
  </sheetViews>
  <sheetFormatPr defaultColWidth="8.88671875" defaultRowHeight="15"/>
  <cols>
    <col min="1" max="1" width="1.77734375" style="8" customWidth="1"/>
    <col min="2" max="2" width="16.77734375" style="8" customWidth="1"/>
    <col min="3" max="3" width="11.77734375" style="8" customWidth="1"/>
    <col min="4" max="7" width="7.77734375" style="8" customWidth="1"/>
    <col min="8" max="8" width="10.3359375" style="8" customWidth="1"/>
    <col min="9" max="10" width="11.77734375" style="8" customWidth="1"/>
    <col min="11" max="11" width="11.3359375" style="8" customWidth="1"/>
    <col min="12" max="12" width="5.88671875" style="8" customWidth="1"/>
    <col min="13" max="13" width="0" style="8" hidden="1" customWidth="1"/>
    <col min="14" max="16384" width="8.88671875" style="8" customWidth="1"/>
  </cols>
  <sheetData>
    <row r="1" spans="1:12" ht="20.25" customHeight="1">
      <c r="A1" s="462" t="s">
        <v>185</v>
      </c>
      <c r="B1" s="477"/>
      <c r="C1" s="477"/>
      <c r="D1" s="477"/>
      <c r="E1" s="477"/>
      <c r="F1" s="477"/>
      <c r="G1" s="478" t="str">
        <f>Contractor_Name&amp;" "&amp;Project_Number&amp;"-"&amp;CR_Number</f>
        <v> -</v>
      </c>
      <c r="H1" s="478"/>
      <c r="I1" s="478"/>
      <c r="J1" s="478"/>
      <c r="K1" s="478"/>
      <c r="L1" s="478"/>
    </row>
    <row r="2" spans="1:12" ht="3.75" customHeight="1" thickBot="1">
      <c r="A2" s="42"/>
      <c r="B2" s="38"/>
      <c r="C2" s="32"/>
      <c r="D2" s="32"/>
      <c r="E2" s="32"/>
      <c r="F2" s="32"/>
      <c r="G2" s="32"/>
      <c r="H2" s="32"/>
      <c r="I2" s="38"/>
      <c r="J2" s="42"/>
      <c r="K2" s="32"/>
      <c r="L2" s="131"/>
    </row>
    <row r="3" spans="1:12" ht="15" customHeight="1" thickTop="1">
      <c r="A3" s="134" t="s">
        <v>169</v>
      </c>
      <c r="B3" s="135"/>
      <c r="C3" s="136"/>
      <c r="D3" s="136"/>
      <c r="E3" s="136"/>
      <c r="F3" s="136"/>
      <c r="G3" s="136"/>
      <c r="H3" s="136"/>
      <c r="I3" s="136"/>
      <c r="K3" s="448" t="s">
        <v>173</v>
      </c>
      <c r="L3" s="449"/>
    </row>
    <row r="4" spans="1:12" ht="13.5" customHeight="1">
      <c r="A4" s="453" t="s">
        <v>52</v>
      </c>
      <c r="B4" s="454"/>
      <c r="C4" s="486"/>
      <c r="D4" s="469" t="s">
        <v>53</v>
      </c>
      <c r="E4" s="450" t="s">
        <v>62</v>
      </c>
      <c r="F4" s="450" t="s">
        <v>63</v>
      </c>
      <c r="G4" s="450" t="s">
        <v>178</v>
      </c>
      <c r="H4" s="472" t="s">
        <v>179</v>
      </c>
      <c r="I4" s="424" t="s">
        <v>168</v>
      </c>
      <c r="J4" s="421" t="s">
        <v>170</v>
      </c>
      <c r="K4" s="442" t="s">
        <v>55</v>
      </c>
      <c r="L4" s="443"/>
    </row>
    <row r="5" spans="1:12" ht="12" customHeight="1">
      <c r="A5" s="456"/>
      <c r="B5" s="457"/>
      <c r="C5" s="487"/>
      <c r="D5" s="470"/>
      <c r="E5" s="451"/>
      <c r="F5" s="451"/>
      <c r="G5" s="475"/>
      <c r="H5" s="473"/>
      <c r="I5" s="425"/>
      <c r="J5" s="422"/>
      <c r="K5" s="444"/>
      <c r="L5" s="445"/>
    </row>
    <row r="6" spans="1:12" ht="12" customHeight="1" thickBot="1">
      <c r="A6" s="459"/>
      <c r="B6" s="460"/>
      <c r="C6" s="488"/>
      <c r="D6" s="471"/>
      <c r="E6" s="452"/>
      <c r="F6" s="452"/>
      <c r="G6" s="476"/>
      <c r="H6" s="474"/>
      <c r="I6" s="426"/>
      <c r="J6" s="423"/>
      <c r="K6" s="446"/>
      <c r="L6" s="447"/>
    </row>
    <row r="7" spans="1:13" ht="15.75" customHeight="1" thickTop="1">
      <c r="A7" s="465"/>
      <c r="B7" s="489"/>
      <c r="C7" s="490"/>
      <c r="D7" s="137"/>
      <c r="E7" s="138"/>
      <c r="F7" s="139"/>
      <c r="G7" s="138"/>
      <c r="H7" s="140"/>
      <c r="I7" s="292">
        <f aca="true" t="shared" si="0" ref="I7:I37">(E7+G7)*F7</f>
        <v>0</v>
      </c>
      <c r="J7" s="293">
        <f aca="true" t="shared" si="1" ref="J7:J37">(H7-F7)*G7</f>
        <v>0</v>
      </c>
      <c r="K7" s="141"/>
      <c r="L7" s="142"/>
      <c r="M7" s="8">
        <f aca="true" t="shared" si="2" ref="M7:M12">F7*(E7+G7)</f>
        <v>0</v>
      </c>
    </row>
    <row r="8" spans="1:13" ht="15.75" customHeight="1">
      <c r="A8" s="431"/>
      <c r="B8" s="479"/>
      <c r="C8" s="480"/>
      <c r="D8" s="143"/>
      <c r="E8" s="144"/>
      <c r="F8" s="145"/>
      <c r="G8" s="144"/>
      <c r="H8" s="146"/>
      <c r="I8" s="294">
        <f t="shared" si="0"/>
        <v>0</v>
      </c>
      <c r="J8" s="295">
        <f t="shared" si="1"/>
        <v>0</v>
      </c>
      <c r="K8" s="147"/>
      <c r="L8" s="148"/>
      <c r="M8" s="8">
        <f t="shared" si="2"/>
        <v>0</v>
      </c>
    </row>
    <row r="9" spans="1:13" ht="15.75" customHeight="1">
      <c r="A9" s="431"/>
      <c r="B9" s="479"/>
      <c r="C9" s="480"/>
      <c r="D9" s="143"/>
      <c r="E9" s="144"/>
      <c r="F9" s="145"/>
      <c r="G9" s="144"/>
      <c r="H9" s="146"/>
      <c r="I9" s="294">
        <f t="shared" si="0"/>
        <v>0</v>
      </c>
      <c r="J9" s="295">
        <f t="shared" si="1"/>
        <v>0</v>
      </c>
      <c r="K9" s="147"/>
      <c r="L9" s="148"/>
      <c r="M9" s="8">
        <f t="shared" si="2"/>
        <v>0</v>
      </c>
    </row>
    <row r="10" spans="1:13" ht="15.75" customHeight="1">
      <c r="A10" s="431"/>
      <c r="B10" s="479"/>
      <c r="C10" s="480"/>
      <c r="D10" s="143"/>
      <c r="E10" s="144"/>
      <c r="F10" s="145"/>
      <c r="G10" s="144"/>
      <c r="H10" s="146"/>
      <c r="I10" s="294">
        <f t="shared" si="0"/>
        <v>0</v>
      </c>
      <c r="J10" s="295">
        <f t="shared" si="1"/>
        <v>0</v>
      </c>
      <c r="K10" s="147"/>
      <c r="L10" s="148"/>
      <c r="M10" s="8">
        <f t="shared" si="2"/>
        <v>0</v>
      </c>
    </row>
    <row r="11" spans="1:13" ht="15.75" customHeight="1">
      <c r="A11" s="431"/>
      <c r="B11" s="479"/>
      <c r="C11" s="480"/>
      <c r="D11" s="143"/>
      <c r="E11" s="144"/>
      <c r="F11" s="145"/>
      <c r="G11" s="144"/>
      <c r="H11" s="146"/>
      <c r="I11" s="294">
        <f t="shared" si="0"/>
        <v>0</v>
      </c>
      <c r="J11" s="295">
        <f t="shared" si="1"/>
        <v>0</v>
      </c>
      <c r="K11" s="147"/>
      <c r="L11" s="148"/>
      <c r="M11" s="8">
        <f t="shared" si="2"/>
        <v>0</v>
      </c>
    </row>
    <row r="12" spans="1:13" ht="15.75" customHeight="1">
      <c r="A12" s="431"/>
      <c r="B12" s="479"/>
      <c r="C12" s="480"/>
      <c r="D12" s="143"/>
      <c r="E12" s="144"/>
      <c r="F12" s="145"/>
      <c r="G12" s="144"/>
      <c r="H12" s="146"/>
      <c r="I12" s="294">
        <f t="shared" si="0"/>
        <v>0</v>
      </c>
      <c r="J12" s="295">
        <f t="shared" si="1"/>
        <v>0</v>
      </c>
      <c r="K12" s="147"/>
      <c r="L12" s="148"/>
      <c r="M12" s="8">
        <f t="shared" si="2"/>
        <v>0</v>
      </c>
    </row>
    <row r="13" spans="1:13" ht="15.75" customHeight="1">
      <c r="A13" s="431"/>
      <c r="B13" s="479"/>
      <c r="C13" s="480"/>
      <c r="D13" s="143"/>
      <c r="E13" s="144"/>
      <c r="F13" s="145"/>
      <c r="G13" s="144"/>
      <c r="H13" s="146"/>
      <c r="I13" s="294">
        <f>(E13+G13)*F13</f>
        <v>0</v>
      </c>
      <c r="J13" s="295">
        <f>(H13-F13)*G13</f>
        <v>0</v>
      </c>
      <c r="K13" s="147"/>
      <c r="L13" s="148"/>
      <c r="M13" s="8">
        <f>F15*(E15+G15)</f>
        <v>0</v>
      </c>
    </row>
    <row r="14" spans="1:13" ht="15.75" customHeight="1">
      <c r="A14" s="431"/>
      <c r="B14" s="479"/>
      <c r="C14" s="480"/>
      <c r="D14" s="143"/>
      <c r="E14" s="144"/>
      <c r="F14" s="145"/>
      <c r="G14" s="144"/>
      <c r="H14" s="146"/>
      <c r="I14" s="294">
        <f>(E14+G14)*F14</f>
        <v>0</v>
      </c>
      <c r="J14" s="295">
        <f>(H14-F14)*G14</f>
        <v>0</v>
      </c>
      <c r="K14" s="147"/>
      <c r="L14" s="148"/>
      <c r="M14" s="8">
        <f aca="true" t="shared" si="3" ref="M14:M19">F17*(E17+G17)</f>
        <v>0</v>
      </c>
    </row>
    <row r="15" spans="1:13" ht="15.75" customHeight="1">
      <c r="A15" s="431"/>
      <c r="B15" s="479"/>
      <c r="C15" s="480"/>
      <c r="D15" s="143"/>
      <c r="E15" s="144"/>
      <c r="F15" s="145"/>
      <c r="G15" s="144"/>
      <c r="H15" s="146"/>
      <c r="I15" s="294">
        <f t="shared" si="0"/>
        <v>0</v>
      </c>
      <c r="J15" s="295">
        <f t="shared" si="1"/>
        <v>0</v>
      </c>
      <c r="K15" s="147"/>
      <c r="L15" s="148"/>
      <c r="M15" s="8">
        <f t="shared" si="3"/>
        <v>0</v>
      </c>
    </row>
    <row r="16" spans="1:13" ht="15.75" customHeight="1">
      <c r="A16" s="431"/>
      <c r="B16" s="479"/>
      <c r="C16" s="480"/>
      <c r="D16" s="143"/>
      <c r="E16" s="144"/>
      <c r="F16" s="145"/>
      <c r="G16" s="144"/>
      <c r="H16" s="146"/>
      <c r="I16" s="294">
        <f t="shared" si="0"/>
        <v>0</v>
      </c>
      <c r="J16" s="295">
        <f t="shared" si="1"/>
        <v>0</v>
      </c>
      <c r="K16" s="147"/>
      <c r="L16" s="148"/>
      <c r="M16" s="8">
        <f t="shared" si="3"/>
        <v>0</v>
      </c>
    </row>
    <row r="17" spans="1:13" ht="15.75" customHeight="1">
      <c r="A17" s="431"/>
      <c r="B17" s="479"/>
      <c r="C17" s="480"/>
      <c r="D17" s="143"/>
      <c r="E17" s="144"/>
      <c r="F17" s="145"/>
      <c r="G17" s="144"/>
      <c r="H17" s="146"/>
      <c r="I17" s="294">
        <f t="shared" si="0"/>
        <v>0</v>
      </c>
      <c r="J17" s="295">
        <f t="shared" si="1"/>
        <v>0</v>
      </c>
      <c r="K17" s="147"/>
      <c r="L17" s="148"/>
      <c r="M17" s="8">
        <f t="shared" si="3"/>
        <v>0</v>
      </c>
    </row>
    <row r="18" spans="1:13" ht="15.75" customHeight="1">
      <c r="A18" s="431"/>
      <c r="B18" s="479"/>
      <c r="C18" s="480"/>
      <c r="D18" s="143"/>
      <c r="E18" s="144"/>
      <c r="F18" s="145"/>
      <c r="G18" s="144"/>
      <c r="H18" s="146"/>
      <c r="I18" s="294">
        <f t="shared" si="0"/>
        <v>0</v>
      </c>
      <c r="J18" s="295">
        <f t="shared" si="1"/>
        <v>0</v>
      </c>
      <c r="K18" s="147"/>
      <c r="L18" s="148"/>
      <c r="M18" s="8">
        <f t="shared" si="3"/>
        <v>0</v>
      </c>
    </row>
    <row r="19" spans="1:13" ht="15.75" customHeight="1">
      <c r="A19" s="431"/>
      <c r="B19" s="479"/>
      <c r="C19" s="480"/>
      <c r="D19" s="143"/>
      <c r="E19" s="144"/>
      <c r="F19" s="145"/>
      <c r="G19" s="144"/>
      <c r="H19" s="146"/>
      <c r="I19" s="294">
        <f t="shared" si="0"/>
        <v>0</v>
      </c>
      <c r="J19" s="295">
        <f t="shared" si="1"/>
        <v>0</v>
      </c>
      <c r="K19" s="147"/>
      <c r="L19" s="148"/>
      <c r="M19" s="8">
        <f t="shared" si="3"/>
        <v>0</v>
      </c>
    </row>
    <row r="20" spans="1:13" ht="15.75" customHeight="1">
      <c r="A20" s="431"/>
      <c r="B20" s="479"/>
      <c r="C20" s="480"/>
      <c r="D20" s="143"/>
      <c r="E20" s="144"/>
      <c r="F20" s="145"/>
      <c r="G20" s="144"/>
      <c r="H20" s="146"/>
      <c r="I20" s="294">
        <f t="shared" si="0"/>
        <v>0</v>
      </c>
      <c r="J20" s="295">
        <f t="shared" si="1"/>
        <v>0</v>
      </c>
      <c r="K20" s="147"/>
      <c r="L20" s="148"/>
      <c r="M20" s="8">
        <f aca="true" t="shared" si="4" ref="M20:M25">F32*(E32+G32)</f>
        <v>0</v>
      </c>
    </row>
    <row r="21" spans="1:13" ht="15.75" customHeight="1">
      <c r="A21" s="431"/>
      <c r="B21" s="479"/>
      <c r="C21" s="480"/>
      <c r="D21" s="143"/>
      <c r="E21" s="144"/>
      <c r="F21" s="145"/>
      <c r="G21" s="144"/>
      <c r="H21" s="146"/>
      <c r="I21" s="294">
        <f t="shared" si="0"/>
        <v>0</v>
      </c>
      <c r="J21" s="295">
        <f t="shared" si="1"/>
        <v>0</v>
      </c>
      <c r="K21" s="147"/>
      <c r="L21" s="148"/>
      <c r="M21" s="8">
        <f t="shared" si="4"/>
        <v>0</v>
      </c>
    </row>
    <row r="22" spans="1:13" ht="15.75" customHeight="1">
      <c r="A22" s="439"/>
      <c r="B22" s="481"/>
      <c r="C22" s="482"/>
      <c r="D22" s="143"/>
      <c r="E22" s="144"/>
      <c r="F22" s="145"/>
      <c r="G22" s="144"/>
      <c r="H22" s="146"/>
      <c r="I22" s="294">
        <f t="shared" si="0"/>
        <v>0</v>
      </c>
      <c r="J22" s="295">
        <f t="shared" si="1"/>
        <v>0</v>
      </c>
      <c r="K22" s="147"/>
      <c r="L22" s="148"/>
      <c r="M22" s="8">
        <f t="shared" si="4"/>
        <v>0</v>
      </c>
    </row>
    <row r="23" spans="1:13" ht="15.75" customHeight="1">
      <c r="A23" s="439"/>
      <c r="B23" s="481"/>
      <c r="C23" s="482"/>
      <c r="D23" s="143"/>
      <c r="E23" s="144"/>
      <c r="F23" s="145"/>
      <c r="G23" s="144"/>
      <c r="H23" s="146"/>
      <c r="I23" s="294">
        <f>(E23+G23)*F23</f>
        <v>0</v>
      </c>
      <c r="J23" s="295">
        <f>(H23-F23)*G23</f>
        <v>0</v>
      </c>
      <c r="K23" s="147"/>
      <c r="L23" s="148"/>
      <c r="M23" s="8">
        <f t="shared" si="4"/>
        <v>0</v>
      </c>
    </row>
    <row r="24" spans="1:13" ht="15.75" customHeight="1">
      <c r="A24" s="439"/>
      <c r="B24" s="481"/>
      <c r="C24" s="482"/>
      <c r="D24" s="143"/>
      <c r="E24" s="144"/>
      <c r="F24" s="145"/>
      <c r="G24" s="144"/>
      <c r="H24" s="146"/>
      <c r="I24" s="294">
        <f t="shared" si="0"/>
        <v>0</v>
      </c>
      <c r="J24" s="295">
        <f t="shared" si="1"/>
        <v>0</v>
      </c>
      <c r="K24" s="147"/>
      <c r="L24" s="148"/>
      <c r="M24" s="8">
        <f t="shared" si="4"/>
        <v>0</v>
      </c>
    </row>
    <row r="25" spans="1:13" ht="15.75" customHeight="1">
      <c r="A25" s="431"/>
      <c r="B25" s="479"/>
      <c r="C25" s="480"/>
      <c r="D25" s="143"/>
      <c r="E25" s="144"/>
      <c r="F25" s="145"/>
      <c r="G25" s="144"/>
      <c r="H25" s="146"/>
      <c r="I25" s="294">
        <f aca="true" t="shared" si="5" ref="I25:I30">(E25+G25)*F25</f>
        <v>0</v>
      </c>
      <c r="J25" s="295">
        <f aca="true" t="shared" si="6" ref="J25:J30">(H25-F25)*G25</f>
        <v>0</v>
      </c>
      <c r="K25" s="147"/>
      <c r="L25" s="148"/>
      <c r="M25" s="8">
        <f t="shared" si="4"/>
        <v>0</v>
      </c>
    </row>
    <row r="26" spans="1:13" ht="15.75" customHeight="1">
      <c r="A26" s="431"/>
      <c r="B26" s="479"/>
      <c r="C26" s="480"/>
      <c r="D26" s="143"/>
      <c r="E26" s="144"/>
      <c r="F26" s="145"/>
      <c r="G26" s="144"/>
      <c r="H26" s="146"/>
      <c r="I26" s="294">
        <f t="shared" si="5"/>
        <v>0</v>
      </c>
      <c r="J26" s="295">
        <f t="shared" si="6"/>
        <v>0</v>
      </c>
      <c r="K26" s="147"/>
      <c r="L26" s="148"/>
      <c r="M26" s="8">
        <f>SUM(M7:M25)</f>
        <v>0</v>
      </c>
    </row>
    <row r="27" spans="1:13" ht="16.5" customHeight="1">
      <c r="A27" s="431"/>
      <c r="B27" s="479"/>
      <c r="C27" s="480"/>
      <c r="D27" s="143"/>
      <c r="E27" s="144"/>
      <c r="F27" s="145"/>
      <c r="G27" s="144"/>
      <c r="H27" s="146"/>
      <c r="I27" s="294">
        <f t="shared" si="5"/>
        <v>0</v>
      </c>
      <c r="J27" s="295">
        <f t="shared" si="6"/>
        <v>0</v>
      </c>
      <c r="K27" s="147"/>
      <c r="L27" s="148"/>
      <c r="M27" s="8" t="e">
        <f>M26+#REF!</f>
        <v>#REF!</v>
      </c>
    </row>
    <row r="28" spans="1:12" ht="15">
      <c r="A28" s="439"/>
      <c r="B28" s="481"/>
      <c r="C28" s="482"/>
      <c r="D28" s="143"/>
      <c r="E28" s="144"/>
      <c r="F28" s="145"/>
      <c r="G28" s="144"/>
      <c r="H28" s="146"/>
      <c r="I28" s="294">
        <f t="shared" si="5"/>
        <v>0</v>
      </c>
      <c r="J28" s="295">
        <f t="shared" si="6"/>
        <v>0</v>
      </c>
      <c r="K28" s="147"/>
      <c r="L28" s="148"/>
    </row>
    <row r="29" spans="1:12" ht="15">
      <c r="A29" s="439"/>
      <c r="B29" s="481"/>
      <c r="C29" s="482"/>
      <c r="D29" s="143"/>
      <c r="E29" s="144"/>
      <c r="F29" s="145"/>
      <c r="G29" s="144"/>
      <c r="H29" s="146"/>
      <c r="I29" s="294">
        <f t="shared" si="5"/>
        <v>0</v>
      </c>
      <c r="J29" s="295">
        <f t="shared" si="6"/>
        <v>0</v>
      </c>
      <c r="K29" s="147"/>
      <c r="L29" s="148"/>
    </row>
    <row r="30" spans="1:12" ht="15">
      <c r="A30" s="439"/>
      <c r="B30" s="481"/>
      <c r="C30" s="482"/>
      <c r="D30" s="143"/>
      <c r="E30" s="144"/>
      <c r="F30" s="145"/>
      <c r="G30" s="144"/>
      <c r="H30" s="146"/>
      <c r="I30" s="294">
        <f t="shared" si="5"/>
        <v>0</v>
      </c>
      <c r="J30" s="295">
        <f t="shared" si="6"/>
        <v>0</v>
      </c>
      <c r="K30" s="147"/>
      <c r="L30" s="148"/>
    </row>
    <row r="31" spans="1:12" ht="15">
      <c r="A31" s="439"/>
      <c r="B31" s="481"/>
      <c r="C31" s="482"/>
      <c r="D31" s="143"/>
      <c r="E31" s="144"/>
      <c r="F31" s="145"/>
      <c r="G31" s="144"/>
      <c r="H31" s="146"/>
      <c r="I31" s="294">
        <f>(E31+G31)*F31</f>
        <v>0</v>
      </c>
      <c r="J31" s="295">
        <f>(H31-F31)*G31</f>
        <v>0</v>
      </c>
      <c r="K31" s="147"/>
      <c r="L31" s="148"/>
    </row>
    <row r="32" spans="1:12" ht="15">
      <c r="A32" s="483"/>
      <c r="B32" s="484"/>
      <c r="C32" s="485"/>
      <c r="D32" s="143"/>
      <c r="E32" s="144"/>
      <c r="F32" s="145"/>
      <c r="G32" s="144"/>
      <c r="H32" s="146"/>
      <c r="I32" s="294">
        <f t="shared" si="0"/>
        <v>0</v>
      </c>
      <c r="J32" s="295">
        <f t="shared" si="1"/>
        <v>0</v>
      </c>
      <c r="K32" s="147"/>
      <c r="L32" s="148"/>
    </row>
    <row r="33" spans="1:12" ht="15">
      <c r="A33" s="483"/>
      <c r="B33" s="484"/>
      <c r="C33" s="485"/>
      <c r="D33" s="143"/>
      <c r="E33" s="144"/>
      <c r="F33" s="145"/>
      <c r="G33" s="144"/>
      <c r="H33" s="146"/>
      <c r="I33" s="294">
        <f t="shared" si="0"/>
        <v>0</v>
      </c>
      <c r="J33" s="295">
        <f t="shared" si="1"/>
        <v>0</v>
      </c>
      <c r="K33" s="147"/>
      <c r="L33" s="148"/>
    </row>
    <row r="34" spans="1:12" ht="15">
      <c r="A34" s="483"/>
      <c r="B34" s="484"/>
      <c r="C34" s="485"/>
      <c r="D34" s="143"/>
      <c r="E34" s="144"/>
      <c r="F34" s="145"/>
      <c r="G34" s="144"/>
      <c r="H34" s="146"/>
      <c r="I34" s="294">
        <f t="shared" si="0"/>
        <v>0</v>
      </c>
      <c r="J34" s="295">
        <f t="shared" si="1"/>
        <v>0</v>
      </c>
      <c r="K34" s="147"/>
      <c r="L34" s="148"/>
    </row>
    <row r="35" spans="1:12" ht="15">
      <c r="A35" s="483"/>
      <c r="B35" s="484"/>
      <c r="C35" s="485"/>
      <c r="D35" s="143"/>
      <c r="E35" s="144"/>
      <c r="F35" s="145"/>
      <c r="G35" s="144"/>
      <c r="H35" s="146"/>
      <c r="I35" s="294">
        <f t="shared" si="0"/>
        <v>0</v>
      </c>
      <c r="J35" s="295">
        <f t="shared" si="1"/>
        <v>0</v>
      </c>
      <c r="K35" s="147"/>
      <c r="L35" s="149"/>
    </row>
    <row r="36" spans="1:12" ht="15">
      <c r="A36" s="483"/>
      <c r="B36" s="484"/>
      <c r="C36" s="485"/>
      <c r="D36" s="143"/>
      <c r="E36" s="144"/>
      <c r="F36" s="145"/>
      <c r="G36" s="144"/>
      <c r="H36" s="146"/>
      <c r="I36" s="294">
        <f t="shared" si="0"/>
        <v>0</v>
      </c>
      <c r="J36" s="295">
        <f t="shared" si="1"/>
        <v>0</v>
      </c>
      <c r="K36" s="147"/>
      <c r="L36" s="148"/>
    </row>
    <row r="37" spans="1:12" ht="15.75" thickBot="1">
      <c r="A37" s="483"/>
      <c r="B37" s="484"/>
      <c r="C37" s="485"/>
      <c r="D37" s="150"/>
      <c r="E37" s="151"/>
      <c r="F37" s="152"/>
      <c r="G37" s="151"/>
      <c r="H37" s="153"/>
      <c r="I37" s="296">
        <f t="shared" si="0"/>
        <v>0</v>
      </c>
      <c r="J37" s="297">
        <f t="shared" si="1"/>
        <v>0</v>
      </c>
      <c r="K37" s="147"/>
      <c r="L37" s="148"/>
    </row>
    <row r="38" spans="1:12" ht="15.75" thickTop="1">
      <c r="A38" s="154"/>
      <c r="B38" s="437" t="s">
        <v>172</v>
      </c>
      <c r="C38" s="437"/>
      <c r="D38" s="437"/>
      <c r="E38" s="437"/>
      <c r="F38" s="437"/>
      <c r="G38" s="437"/>
      <c r="H38" s="438"/>
      <c r="I38" s="303">
        <f>SUM(I7:I37)</f>
        <v>0</v>
      </c>
      <c r="J38" s="304">
        <f>SUM(J7:J37)</f>
        <v>0</v>
      </c>
      <c r="K38" s="155"/>
      <c r="L38" s="148"/>
    </row>
    <row r="39" spans="1:12" ht="15.75" thickBot="1">
      <c r="A39" s="156"/>
      <c r="B39" s="428" t="s">
        <v>186</v>
      </c>
      <c r="C39" s="428"/>
      <c r="D39" s="429"/>
      <c r="E39" s="429"/>
      <c r="F39" s="429"/>
      <c r="G39" s="429"/>
      <c r="H39" s="429"/>
      <c r="I39" s="430"/>
      <c r="J39" s="302">
        <f>I38+J38</f>
        <v>0</v>
      </c>
      <c r="K39" s="157"/>
      <c r="L39" s="158"/>
    </row>
    <row r="40" spans="1:12" ht="15.75" thickTop="1">
      <c r="A40" s="427"/>
      <c r="B40" s="427"/>
      <c r="C40" s="427"/>
      <c r="D40" s="32"/>
      <c r="E40" s="32"/>
      <c r="F40" s="32"/>
      <c r="G40" s="32"/>
      <c r="H40" s="32"/>
      <c r="I40" s="32"/>
      <c r="J40" s="32"/>
      <c r="K40" s="32"/>
      <c r="L40" s="159"/>
    </row>
  </sheetData>
  <sheetProtection password="8283" sheet="1" objects="1" scenarios="1" selectLockedCells="1"/>
  <mergeCells count="46">
    <mergeCell ref="A30:C30"/>
    <mergeCell ref="A24:C24"/>
    <mergeCell ref="A23:C23"/>
    <mergeCell ref="A25:C25"/>
    <mergeCell ref="A26:C26"/>
    <mergeCell ref="A34:C34"/>
    <mergeCell ref="A33:C33"/>
    <mergeCell ref="A32:C32"/>
    <mergeCell ref="A31:C31"/>
    <mergeCell ref="A27:C27"/>
    <mergeCell ref="A28:C28"/>
    <mergeCell ref="A29:C29"/>
    <mergeCell ref="A9:C9"/>
    <mergeCell ref="E4:E6"/>
    <mergeCell ref="A4:C6"/>
    <mergeCell ref="A10:C10"/>
    <mergeCell ref="A8:C8"/>
    <mergeCell ref="A7:C7"/>
    <mergeCell ref="D4:D6"/>
    <mergeCell ref="A35:C35"/>
    <mergeCell ref="B38:H38"/>
    <mergeCell ref="J4:J6"/>
    <mergeCell ref="I4:I6"/>
    <mergeCell ref="A11:C11"/>
    <mergeCell ref="A12:C12"/>
    <mergeCell ref="A15:C15"/>
    <mergeCell ref="A16:C16"/>
    <mergeCell ref="A13:C13"/>
    <mergeCell ref="A14:C14"/>
    <mergeCell ref="A40:C40"/>
    <mergeCell ref="B39:I39"/>
    <mergeCell ref="A17:C17"/>
    <mergeCell ref="A18:C18"/>
    <mergeCell ref="A19:C19"/>
    <mergeCell ref="A20:C20"/>
    <mergeCell ref="A21:C21"/>
    <mergeCell ref="A22:C22"/>
    <mergeCell ref="A36:C36"/>
    <mergeCell ref="A37:C37"/>
    <mergeCell ref="H4:H6"/>
    <mergeCell ref="A1:F1"/>
    <mergeCell ref="G1:L1"/>
    <mergeCell ref="F4:F6"/>
    <mergeCell ref="G4:G6"/>
    <mergeCell ref="K4:L6"/>
    <mergeCell ref="K3:L3"/>
  </mergeCells>
  <printOptions horizontalCentered="1"/>
  <pageMargins left="0" right="0" top="0" bottom="0" header="0" footer="0"/>
  <pageSetup horizontalDpi="600" verticalDpi="600" orientation="landscape" scale="95" r:id="rId1"/>
</worksheet>
</file>

<file path=xl/worksheets/sheet5.xml><?xml version="1.0" encoding="utf-8"?>
<worksheet xmlns="http://schemas.openxmlformats.org/spreadsheetml/2006/main" xmlns:r="http://schemas.openxmlformats.org/officeDocument/2006/relationships">
  <dimension ref="A1:I52"/>
  <sheetViews>
    <sheetView zoomScalePageLayoutView="0" workbookViewId="0" topLeftCell="A19">
      <selection activeCell="F21" sqref="F21"/>
    </sheetView>
  </sheetViews>
  <sheetFormatPr defaultColWidth="8.88671875" defaultRowHeight="15"/>
  <cols>
    <col min="1" max="1" width="1.77734375" style="8" customWidth="1"/>
    <col min="2" max="2" width="19.10546875" style="8" customWidth="1"/>
    <col min="3" max="3" width="9.10546875" style="8" customWidth="1"/>
    <col min="4" max="4" width="7.77734375" style="8" customWidth="1"/>
    <col min="5" max="5" width="9.77734375" style="8" customWidth="1"/>
    <col min="6" max="7" width="11.77734375" style="8" customWidth="1"/>
    <col min="8" max="8" width="11.3359375" style="8" customWidth="1"/>
    <col min="9" max="9" width="5.99609375" style="8" customWidth="1"/>
    <col min="10" max="16384" width="8.88671875" style="8" customWidth="1"/>
  </cols>
  <sheetData>
    <row r="1" ht="15.75">
      <c r="C1" s="9"/>
    </row>
    <row r="2" spans="3:8" ht="15.75">
      <c r="C2" s="9"/>
      <c r="F2" s="420" t="s">
        <v>147</v>
      </c>
      <c r="G2" s="420"/>
      <c r="H2" s="1" t="str">
        <f>IF(ISBLANK(Contract_Number)," ",Contract_Number)</f>
        <v> </v>
      </c>
    </row>
    <row r="3" spans="3:8" ht="15.75">
      <c r="C3" s="9"/>
      <c r="F3" s="420" t="s">
        <v>148</v>
      </c>
      <c r="G3" s="420"/>
      <c r="H3" s="2" t="str">
        <f>IF(ISBLANK(Project_Number)," ",Project_Number)</f>
        <v> </v>
      </c>
    </row>
    <row r="4" spans="3:8" ht="15.75">
      <c r="C4" s="9"/>
      <c r="F4" s="420" t="s">
        <v>149</v>
      </c>
      <c r="G4" s="420"/>
      <c r="H4" s="2" t="str">
        <f>IF(ISBLANK(CR_Number)," ",CR_Number)</f>
        <v> </v>
      </c>
    </row>
    <row r="5" ht="15"/>
    <row r="6" spans="1:9" ht="19.5" customHeight="1">
      <c r="A6" s="462" t="s">
        <v>167</v>
      </c>
      <c r="B6" s="334"/>
      <c r="C6" s="334"/>
      <c r="D6" s="334"/>
      <c r="E6" s="334"/>
      <c r="F6" s="334"/>
      <c r="G6" s="128"/>
      <c r="H6" s="16"/>
      <c r="I6" s="130"/>
    </row>
    <row r="7" spans="1:9" ht="3.75" customHeight="1" thickBot="1">
      <c r="A7" s="131"/>
      <c r="B7" s="131"/>
      <c r="C7" s="131"/>
      <c r="D7" s="131"/>
      <c r="E7" s="131"/>
      <c r="F7" s="131"/>
      <c r="G7" s="131"/>
      <c r="H7" s="131"/>
      <c r="I7" s="131"/>
    </row>
    <row r="8" spans="1:9" ht="18" customHeight="1" thickTop="1">
      <c r="A8" s="132"/>
      <c r="B8" s="59" t="s">
        <v>61</v>
      </c>
      <c r="C8" s="463" t="str">
        <f>IF(ISBLANK(Contractor_Name)," ",Contractor_Name)</f>
        <v> </v>
      </c>
      <c r="D8" s="463"/>
      <c r="E8" s="463"/>
      <c r="F8" s="50"/>
      <c r="G8" s="51" t="s">
        <v>1</v>
      </c>
      <c r="H8" s="3" t="str">
        <f>IF(ISBLANK(Package_Date)," ",Package_Date)</f>
        <v> </v>
      </c>
      <c r="I8" s="97"/>
    </row>
    <row r="9" spans="1:9" ht="15">
      <c r="A9" s="132"/>
      <c r="B9" s="59" t="s">
        <v>50</v>
      </c>
      <c r="C9" s="464" t="str">
        <f>IF(ISBLANK(Contractor_Address_1)," ",Contractor_Address_1)</f>
        <v> </v>
      </c>
      <c r="D9" s="464"/>
      <c r="E9" s="464"/>
      <c r="F9" s="50"/>
      <c r="G9" s="15"/>
      <c r="H9" s="34"/>
      <c r="I9" s="133"/>
    </row>
    <row r="10" spans="1:9" ht="15">
      <c r="A10" s="37"/>
      <c r="B10" s="128"/>
      <c r="C10" s="464" t="str">
        <f>IF(ISBLANK(Contractor_Address_2)," ",Contractor_Address_2)</f>
        <v> </v>
      </c>
      <c r="D10" s="464"/>
      <c r="E10" s="464"/>
      <c r="F10" s="50"/>
      <c r="G10" s="15"/>
      <c r="H10" s="34"/>
      <c r="I10" s="133"/>
    </row>
    <row r="11" spans="1:9" ht="15">
      <c r="A11" s="37"/>
      <c r="B11" s="60" t="s">
        <v>51</v>
      </c>
      <c r="C11" s="468" t="str">
        <f>IF(ISBLANK(Contractor_Phone)," ",Contractor_Phone)</f>
        <v> </v>
      </c>
      <c r="D11" s="468"/>
      <c r="E11" s="468"/>
      <c r="F11" s="32"/>
      <c r="G11" s="32"/>
      <c r="H11" s="32"/>
      <c r="I11" s="133"/>
    </row>
    <row r="12" spans="1:9" ht="3" customHeight="1" thickBot="1">
      <c r="A12" s="37"/>
      <c r="B12" s="38"/>
      <c r="C12" s="32"/>
      <c r="D12" s="32"/>
      <c r="E12" s="32"/>
      <c r="F12" s="38"/>
      <c r="G12" s="42"/>
      <c r="H12" s="32"/>
      <c r="I12" s="133"/>
    </row>
    <row r="13" spans="1:9" ht="18" customHeight="1" thickTop="1">
      <c r="A13" s="499"/>
      <c r="B13" s="500"/>
      <c r="C13" s="500"/>
      <c r="D13" s="500"/>
      <c r="E13" s="500"/>
      <c r="F13" s="500"/>
      <c r="G13" s="160"/>
      <c r="H13" s="494" t="s">
        <v>163</v>
      </c>
      <c r="I13" s="495"/>
    </row>
    <row r="14" spans="1:9" ht="13.5" customHeight="1">
      <c r="A14" s="453" t="s">
        <v>56</v>
      </c>
      <c r="B14" s="454"/>
      <c r="C14" s="455"/>
      <c r="D14" s="469" t="s">
        <v>57</v>
      </c>
      <c r="E14" s="469" t="s">
        <v>58</v>
      </c>
      <c r="F14" s="450" t="s">
        <v>59</v>
      </c>
      <c r="G14" s="421" t="s">
        <v>60</v>
      </c>
      <c r="H14" s="442" t="s">
        <v>55</v>
      </c>
      <c r="I14" s="443"/>
    </row>
    <row r="15" spans="1:9" ht="12" customHeight="1">
      <c r="A15" s="456"/>
      <c r="B15" s="457"/>
      <c r="C15" s="458"/>
      <c r="D15" s="470"/>
      <c r="E15" s="470"/>
      <c r="F15" s="451"/>
      <c r="G15" s="422"/>
      <c r="H15" s="444"/>
      <c r="I15" s="445"/>
    </row>
    <row r="16" spans="1:9" ht="12" customHeight="1" thickBot="1">
      <c r="A16" s="459"/>
      <c r="B16" s="460"/>
      <c r="C16" s="461"/>
      <c r="D16" s="471"/>
      <c r="E16" s="471"/>
      <c r="F16" s="452"/>
      <c r="G16" s="423"/>
      <c r="H16" s="446"/>
      <c r="I16" s="447"/>
    </row>
    <row r="17" spans="1:9" ht="15.75" customHeight="1" thickTop="1">
      <c r="A17" s="496"/>
      <c r="B17" s="497"/>
      <c r="C17" s="498"/>
      <c r="D17" s="161"/>
      <c r="E17" s="162"/>
      <c r="F17" s="163"/>
      <c r="G17" s="305">
        <f aca="true" t="shared" si="0" ref="G17:G48">D17*F17</f>
        <v>0</v>
      </c>
      <c r="H17" s="164"/>
      <c r="I17" s="142"/>
    </row>
    <row r="18" spans="1:9" ht="15.75" customHeight="1">
      <c r="A18" s="491"/>
      <c r="B18" s="492"/>
      <c r="C18" s="493"/>
      <c r="D18" s="165"/>
      <c r="E18" s="166"/>
      <c r="F18" s="167"/>
      <c r="G18" s="306">
        <f t="shared" si="0"/>
        <v>0</v>
      </c>
      <c r="H18" s="168"/>
      <c r="I18" s="148"/>
    </row>
    <row r="19" spans="1:9" ht="15.75" customHeight="1">
      <c r="A19" s="491"/>
      <c r="B19" s="492"/>
      <c r="C19" s="493"/>
      <c r="D19" s="165"/>
      <c r="E19" s="166"/>
      <c r="F19" s="167"/>
      <c r="G19" s="306">
        <f t="shared" si="0"/>
        <v>0</v>
      </c>
      <c r="H19" s="168"/>
      <c r="I19" s="148"/>
    </row>
    <row r="20" spans="1:9" ht="15.75" customHeight="1">
      <c r="A20" s="491"/>
      <c r="B20" s="492"/>
      <c r="C20" s="493"/>
      <c r="D20" s="165"/>
      <c r="E20" s="166"/>
      <c r="F20" s="167"/>
      <c r="G20" s="306">
        <f t="shared" si="0"/>
        <v>0</v>
      </c>
      <c r="H20" s="168"/>
      <c r="I20" s="148"/>
    </row>
    <row r="21" spans="1:9" ht="15.75" customHeight="1">
      <c r="A21" s="491"/>
      <c r="B21" s="492"/>
      <c r="C21" s="493"/>
      <c r="D21" s="165"/>
      <c r="E21" s="166"/>
      <c r="F21" s="167"/>
      <c r="G21" s="306">
        <f t="shared" si="0"/>
        <v>0</v>
      </c>
      <c r="H21" s="168"/>
      <c r="I21" s="148"/>
    </row>
    <row r="22" spans="1:9" ht="15.75" customHeight="1">
      <c r="A22" s="491"/>
      <c r="B22" s="492"/>
      <c r="C22" s="493"/>
      <c r="D22" s="165"/>
      <c r="E22" s="166"/>
      <c r="F22" s="167"/>
      <c r="G22" s="306">
        <f t="shared" si="0"/>
        <v>0</v>
      </c>
      <c r="H22" s="168"/>
      <c r="I22" s="148"/>
    </row>
    <row r="23" spans="1:9" ht="15.75" customHeight="1">
      <c r="A23" s="491"/>
      <c r="B23" s="492"/>
      <c r="C23" s="493"/>
      <c r="D23" s="165"/>
      <c r="E23" s="166"/>
      <c r="F23" s="167"/>
      <c r="G23" s="306">
        <f t="shared" si="0"/>
        <v>0</v>
      </c>
      <c r="H23" s="168"/>
      <c r="I23" s="148"/>
    </row>
    <row r="24" spans="1:9" ht="15.75" customHeight="1">
      <c r="A24" s="491"/>
      <c r="B24" s="492"/>
      <c r="C24" s="493"/>
      <c r="D24" s="165"/>
      <c r="E24" s="166"/>
      <c r="F24" s="167"/>
      <c r="G24" s="306">
        <f t="shared" si="0"/>
        <v>0</v>
      </c>
      <c r="H24" s="168"/>
      <c r="I24" s="148"/>
    </row>
    <row r="25" spans="1:9" ht="15.75" customHeight="1">
      <c r="A25" s="491"/>
      <c r="B25" s="492"/>
      <c r="C25" s="493"/>
      <c r="D25" s="165"/>
      <c r="E25" s="166"/>
      <c r="F25" s="167"/>
      <c r="G25" s="306">
        <f t="shared" si="0"/>
        <v>0</v>
      </c>
      <c r="H25" s="168"/>
      <c r="I25" s="148"/>
    </row>
    <row r="26" spans="1:9" ht="15.75" customHeight="1">
      <c r="A26" s="491"/>
      <c r="B26" s="492"/>
      <c r="C26" s="493"/>
      <c r="D26" s="165"/>
      <c r="E26" s="166"/>
      <c r="F26" s="167"/>
      <c r="G26" s="306">
        <f t="shared" si="0"/>
        <v>0</v>
      </c>
      <c r="H26" s="168"/>
      <c r="I26" s="148"/>
    </row>
    <row r="27" spans="1:9" ht="15.75" customHeight="1">
      <c r="A27" s="491"/>
      <c r="B27" s="492"/>
      <c r="C27" s="493"/>
      <c r="D27" s="165"/>
      <c r="E27" s="166"/>
      <c r="F27" s="167"/>
      <c r="G27" s="306">
        <f t="shared" si="0"/>
        <v>0</v>
      </c>
      <c r="H27" s="168"/>
      <c r="I27" s="148"/>
    </row>
    <row r="28" spans="1:9" ht="15.75" customHeight="1">
      <c r="A28" s="491"/>
      <c r="B28" s="492"/>
      <c r="C28" s="493"/>
      <c r="D28" s="165"/>
      <c r="E28" s="166"/>
      <c r="F28" s="167"/>
      <c r="G28" s="306">
        <f t="shared" si="0"/>
        <v>0</v>
      </c>
      <c r="H28" s="168"/>
      <c r="I28" s="148"/>
    </row>
    <row r="29" spans="1:9" ht="15.75" customHeight="1">
      <c r="A29" s="491"/>
      <c r="B29" s="492"/>
      <c r="C29" s="493"/>
      <c r="D29" s="165"/>
      <c r="E29" s="166"/>
      <c r="F29" s="167"/>
      <c r="G29" s="306">
        <f t="shared" si="0"/>
        <v>0</v>
      </c>
      <c r="H29" s="168"/>
      <c r="I29" s="148"/>
    </row>
    <row r="30" spans="1:9" ht="15.75" customHeight="1">
      <c r="A30" s="491"/>
      <c r="B30" s="492"/>
      <c r="C30" s="493"/>
      <c r="D30" s="165"/>
      <c r="E30" s="166"/>
      <c r="F30" s="167"/>
      <c r="G30" s="306">
        <f t="shared" si="0"/>
        <v>0</v>
      </c>
      <c r="H30" s="168"/>
      <c r="I30" s="148"/>
    </row>
    <row r="31" spans="1:9" ht="15.75" customHeight="1">
      <c r="A31" s="491"/>
      <c r="B31" s="492"/>
      <c r="C31" s="493"/>
      <c r="D31" s="165"/>
      <c r="E31" s="166"/>
      <c r="F31" s="167"/>
      <c r="G31" s="306">
        <f t="shared" si="0"/>
        <v>0</v>
      </c>
      <c r="H31" s="168"/>
      <c r="I31" s="148"/>
    </row>
    <row r="32" spans="1:9" ht="15.75" customHeight="1">
      <c r="A32" s="491"/>
      <c r="B32" s="492"/>
      <c r="C32" s="493"/>
      <c r="D32" s="165"/>
      <c r="E32" s="166"/>
      <c r="F32" s="167"/>
      <c r="G32" s="306">
        <f t="shared" si="0"/>
        <v>0</v>
      </c>
      <c r="H32" s="168"/>
      <c r="I32" s="148"/>
    </row>
    <row r="33" spans="1:9" ht="15.75" customHeight="1">
      <c r="A33" s="491"/>
      <c r="B33" s="492"/>
      <c r="C33" s="493"/>
      <c r="D33" s="165"/>
      <c r="E33" s="166"/>
      <c r="F33" s="167"/>
      <c r="G33" s="306">
        <f t="shared" si="0"/>
        <v>0</v>
      </c>
      <c r="H33" s="168"/>
      <c r="I33" s="148"/>
    </row>
    <row r="34" spans="1:9" ht="15.75" customHeight="1">
      <c r="A34" s="491"/>
      <c r="B34" s="492"/>
      <c r="C34" s="493"/>
      <c r="D34" s="165"/>
      <c r="E34" s="166"/>
      <c r="F34" s="167"/>
      <c r="G34" s="306">
        <f t="shared" si="0"/>
        <v>0</v>
      </c>
      <c r="H34" s="168"/>
      <c r="I34" s="148"/>
    </row>
    <row r="35" spans="1:9" ht="15.75" customHeight="1">
      <c r="A35" s="491"/>
      <c r="B35" s="492"/>
      <c r="C35" s="493"/>
      <c r="D35" s="165"/>
      <c r="E35" s="166"/>
      <c r="F35" s="167"/>
      <c r="G35" s="306">
        <f t="shared" si="0"/>
        <v>0</v>
      </c>
      <c r="H35" s="168"/>
      <c r="I35" s="148"/>
    </row>
    <row r="36" spans="1:9" ht="15.75" customHeight="1">
      <c r="A36" s="491"/>
      <c r="B36" s="492"/>
      <c r="C36" s="493"/>
      <c r="D36" s="165"/>
      <c r="E36" s="166"/>
      <c r="F36" s="167"/>
      <c r="G36" s="306">
        <f t="shared" si="0"/>
        <v>0</v>
      </c>
      <c r="H36" s="168"/>
      <c r="I36" s="148"/>
    </row>
    <row r="37" spans="1:9" ht="15.75" customHeight="1">
      <c r="A37" s="491"/>
      <c r="B37" s="492"/>
      <c r="C37" s="493"/>
      <c r="D37" s="165"/>
      <c r="E37" s="166"/>
      <c r="F37" s="167"/>
      <c r="G37" s="306">
        <f t="shared" si="0"/>
        <v>0</v>
      </c>
      <c r="H37" s="168"/>
      <c r="I37" s="148"/>
    </row>
    <row r="38" spans="1:9" ht="15.75" customHeight="1">
      <c r="A38" s="491"/>
      <c r="B38" s="492"/>
      <c r="C38" s="493"/>
      <c r="D38" s="165"/>
      <c r="E38" s="166"/>
      <c r="F38" s="167"/>
      <c r="G38" s="306">
        <f t="shared" si="0"/>
        <v>0</v>
      </c>
      <c r="H38" s="168"/>
      <c r="I38" s="148"/>
    </row>
    <row r="39" spans="1:9" ht="15.75" customHeight="1">
      <c r="A39" s="491"/>
      <c r="B39" s="492"/>
      <c r="C39" s="493"/>
      <c r="D39" s="165"/>
      <c r="E39" s="166"/>
      <c r="F39" s="167"/>
      <c r="G39" s="306">
        <f t="shared" si="0"/>
        <v>0</v>
      </c>
      <c r="H39" s="168"/>
      <c r="I39" s="148"/>
    </row>
    <row r="40" spans="1:9" ht="15.75" customHeight="1">
      <c r="A40" s="491"/>
      <c r="B40" s="492"/>
      <c r="C40" s="493"/>
      <c r="D40" s="165"/>
      <c r="E40" s="166"/>
      <c r="F40" s="167"/>
      <c r="G40" s="306">
        <f t="shared" si="0"/>
        <v>0</v>
      </c>
      <c r="H40" s="168"/>
      <c r="I40" s="148"/>
    </row>
    <row r="41" spans="1:9" ht="15.75" customHeight="1">
      <c r="A41" s="491"/>
      <c r="B41" s="492"/>
      <c r="C41" s="493"/>
      <c r="D41" s="165"/>
      <c r="E41" s="166"/>
      <c r="F41" s="167"/>
      <c r="G41" s="306">
        <f t="shared" si="0"/>
        <v>0</v>
      </c>
      <c r="H41" s="168"/>
      <c r="I41" s="148"/>
    </row>
    <row r="42" spans="1:9" ht="15.75" customHeight="1">
      <c r="A42" s="491"/>
      <c r="B42" s="492"/>
      <c r="C42" s="493"/>
      <c r="D42" s="165"/>
      <c r="E42" s="166"/>
      <c r="F42" s="167"/>
      <c r="G42" s="306">
        <f t="shared" si="0"/>
        <v>0</v>
      </c>
      <c r="H42" s="168"/>
      <c r="I42" s="148"/>
    </row>
    <row r="43" spans="1:9" ht="15.75" customHeight="1">
      <c r="A43" s="491"/>
      <c r="B43" s="492"/>
      <c r="C43" s="493"/>
      <c r="D43" s="165"/>
      <c r="E43" s="166"/>
      <c r="F43" s="167"/>
      <c r="G43" s="306">
        <f t="shared" si="0"/>
        <v>0</v>
      </c>
      <c r="H43" s="168"/>
      <c r="I43" s="148"/>
    </row>
    <row r="44" spans="1:9" ht="15.75" customHeight="1">
      <c r="A44" s="491"/>
      <c r="B44" s="492"/>
      <c r="C44" s="493"/>
      <c r="D44" s="165"/>
      <c r="E44" s="166"/>
      <c r="F44" s="167"/>
      <c r="G44" s="306">
        <f t="shared" si="0"/>
        <v>0</v>
      </c>
      <c r="H44" s="168"/>
      <c r="I44" s="148"/>
    </row>
    <row r="45" spans="1:9" ht="15.75" customHeight="1">
      <c r="A45" s="491"/>
      <c r="B45" s="492"/>
      <c r="C45" s="493"/>
      <c r="D45" s="165"/>
      <c r="E45" s="166"/>
      <c r="F45" s="167"/>
      <c r="G45" s="306">
        <f t="shared" si="0"/>
        <v>0</v>
      </c>
      <c r="H45" s="168"/>
      <c r="I45" s="148"/>
    </row>
    <row r="46" spans="1:9" ht="15.75" customHeight="1">
      <c r="A46" s="491"/>
      <c r="B46" s="492"/>
      <c r="C46" s="493"/>
      <c r="D46" s="165"/>
      <c r="E46" s="166"/>
      <c r="F46" s="167"/>
      <c r="G46" s="306">
        <f t="shared" si="0"/>
        <v>0</v>
      </c>
      <c r="H46" s="168"/>
      <c r="I46" s="148"/>
    </row>
    <row r="47" spans="1:9" ht="15.75" customHeight="1">
      <c r="A47" s="491"/>
      <c r="B47" s="492"/>
      <c r="C47" s="493"/>
      <c r="D47" s="165"/>
      <c r="E47" s="166"/>
      <c r="F47" s="167"/>
      <c r="G47" s="306">
        <f t="shared" si="0"/>
        <v>0</v>
      </c>
      <c r="H47" s="168"/>
      <c r="I47" s="148"/>
    </row>
    <row r="48" spans="1:9" ht="15.75" customHeight="1">
      <c r="A48" s="491"/>
      <c r="B48" s="501"/>
      <c r="C48" s="502"/>
      <c r="D48" s="169"/>
      <c r="E48" s="166"/>
      <c r="F48" s="170"/>
      <c r="G48" s="306">
        <f t="shared" si="0"/>
        <v>0</v>
      </c>
      <c r="H48" s="168"/>
      <c r="I48" s="148"/>
    </row>
    <row r="49" spans="1:9" ht="15.75" customHeight="1">
      <c r="A49" s="171"/>
      <c r="B49" s="503" t="s">
        <v>190</v>
      </c>
      <c r="C49" s="503"/>
      <c r="D49" s="503"/>
      <c r="E49" s="503"/>
      <c r="F49" s="504"/>
      <c r="G49" s="307">
        <f>'Material Continuation'!G52</f>
        <v>0</v>
      </c>
      <c r="H49" s="172"/>
      <c r="I49" s="173"/>
    </row>
    <row r="50" spans="1:9" ht="16.5" customHeight="1" thickBot="1">
      <c r="A50" s="174"/>
      <c r="B50" s="428" t="s">
        <v>64</v>
      </c>
      <c r="C50" s="428"/>
      <c r="D50" s="429"/>
      <c r="E50" s="429"/>
      <c r="F50" s="505"/>
      <c r="G50" s="308">
        <f>SUM(G17:G49)</f>
        <v>0</v>
      </c>
      <c r="H50" s="157"/>
      <c r="I50" s="175"/>
    </row>
    <row r="51" spans="1:9" ht="15.75" thickTop="1">
      <c r="A51" s="427" t="s">
        <v>194</v>
      </c>
      <c r="B51" s="427"/>
      <c r="C51" s="427"/>
      <c r="D51" s="32"/>
      <c r="E51" s="32"/>
      <c r="F51" s="32"/>
      <c r="G51" s="32"/>
      <c r="H51" s="32"/>
      <c r="I51" s="159"/>
    </row>
    <row r="52" spans="1:8" ht="15">
      <c r="A52" s="50"/>
      <c r="B52" s="50"/>
      <c r="C52" s="50"/>
      <c r="D52" s="50"/>
      <c r="E52" s="50"/>
      <c r="F52" s="50"/>
      <c r="G52" s="50"/>
      <c r="H52" s="50"/>
    </row>
  </sheetData>
  <sheetProtection password="EE52" sheet="1" selectLockedCells="1"/>
  <mergeCells count="51">
    <mergeCell ref="A29:C29"/>
    <mergeCell ref="B50:F50"/>
    <mergeCell ref="A44:C44"/>
    <mergeCell ref="A45:C45"/>
    <mergeCell ref="A46:C46"/>
    <mergeCell ref="A47:C47"/>
    <mergeCell ref="A37:C37"/>
    <mergeCell ref="A35:C35"/>
    <mergeCell ref="A36:C36"/>
    <mergeCell ref="A23:C23"/>
    <mergeCell ref="A24:C24"/>
    <mergeCell ref="A25:C25"/>
    <mergeCell ref="A27:C27"/>
    <mergeCell ref="A28:C28"/>
    <mergeCell ref="A26:C26"/>
    <mergeCell ref="F2:G2"/>
    <mergeCell ref="F3:G3"/>
    <mergeCell ref="F4:G4"/>
    <mergeCell ref="A38:C38"/>
    <mergeCell ref="A31:C31"/>
    <mergeCell ref="A32:C32"/>
    <mergeCell ref="A33:C33"/>
    <mergeCell ref="A34:C34"/>
    <mergeCell ref="A30:C30"/>
    <mergeCell ref="A19:C19"/>
    <mergeCell ref="A20:C20"/>
    <mergeCell ref="A51:C51"/>
    <mergeCell ref="A48:C48"/>
    <mergeCell ref="A39:C39"/>
    <mergeCell ref="A40:C40"/>
    <mergeCell ref="A41:C41"/>
    <mergeCell ref="A42:C42"/>
    <mergeCell ref="A43:C43"/>
    <mergeCell ref="B49:F49"/>
    <mergeCell ref="A22:C22"/>
    <mergeCell ref="C11:E11"/>
    <mergeCell ref="A13:F13"/>
    <mergeCell ref="D14:D16"/>
    <mergeCell ref="E14:E16"/>
    <mergeCell ref="F14:F16"/>
    <mergeCell ref="C10:E10"/>
    <mergeCell ref="A21:C21"/>
    <mergeCell ref="A6:F6"/>
    <mergeCell ref="H13:I13"/>
    <mergeCell ref="A14:C16"/>
    <mergeCell ref="A17:C17"/>
    <mergeCell ref="A18:C18"/>
    <mergeCell ref="G14:G16"/>
    <mergeCell ref="H14:I16"/>
    <mergeCell ref="C8:E8"/>
    <mergeCell ref="C9:E9"/>
  </mergeCells>
  <printOptions horizontalCentered="1"/>
  <pageMargins left="0" right="0" top="0" bottom="0" header="0" footer="0"/>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I54"/>
  <sheetViews>
    <sheetView zoomScalePageLayoutView="0" workbookViewId="0" topLeftCell="A22">
      <selection activeCell="F44" sqref="F44"/>
    </sheetView>
  </sheetViews>
  <sheetFormatPr defaultColWidth="8.88671875" defaultRowHeight="15"/>
  <cols>
    <col min="1" max="1" width="1.77734375" style="8" customWidth="1"/>
    <col min="2" max="2" width="19.10546875" style="8" customWidth="1"/>
    <col min="3" max="3" width="9.10546875" style="8" customWidth="1"/>
    <col min="4" max="4" width="7.77734375" style="8" customWidth="1"/>
    <col min="5" max="5" width="9.77734375" style="8" customWidth="1"/>
    <col min="6" max="7" width="11.77734375" style="8" customWidth="1"/>
    <col min="8" max="8" width="11.3359375" style="8" customWidth="1"/>
    <col min="9" max="9" width="5.99609375" style="8" customWidth="1"/>
    <col min="10" max="16384" width="8.88671875" style="8" customWidth="1"/>
  </cols>
  <sheetData>
    <row r="1" spans="1:9" ht="19.5" customHeight="1">
      <c r="A1" s="506" t="s">
        <v>188</v>
      </c>
      <c r="B1" s="507"/>
      <c r="C1" s="507"/>
      <c r="D1" s="507"/>
      <c r="E1" s="507"/>
      <c r="F1" s="508" t="str">
        <f>Contractor_Name&amp;" "&amp;Project_Number&amp;"-"&amp;CR_Number</f>
        <v> -</v>
      </c>
      <c r="G1" s="508"/>
      <c r="H1" s="508"/>
      <c r="I1" s="508"/>
    </row>
    <row r="2" spans="1:9" ht="3" customHeight="1" thickBot="1">
      <c r="A2" s="42"/>
      <c r="B2" s="38"/>
      <c r="C2" s="32"/>
      <c r="D2" s="32"/>
      <c r="E2" s="32"/>
      <c r="F2" s="38"/>
      <c r="G2" s="42"/>
      <c r="H2" s="32"/>
      <c r="I2" s="131"/>
    </row>
    <row r="3" spans="1:9" ht="18" customHeight="1" thickTop="1">
      <c r="A3" s="499"/>
      <c r="B3" s="500"/>
      <c r="C3" s="500"/>
      <c r="D3" s="500"/>
      <c r="E3" s="500"/>
      <c r="F3" s="500"/>
      <c r="G3" s="160"/>
      <c r="H3" s="494" t="s">
        <v>163</v>
      </c>
      <c r="I3" s="495"/>
    </row>
    <row r="4" spans="1:9" ht="13.5" customHeight="1">
      <c r="A4" s="453" t="s">
        <v>56</v>
      </c>
      <c r="B4" s="454"/>
      <c r="C4" s="455"/>
      <c r="D4" s="469" t="s">
        <v>57</v>
      </c>
      <c r="E4" s="469" t="s">
        <v>58</v>
      </c>
      <c r="F4" s="450" t="s">
        <v>59</v>
      </c>
      <c r="G4" s="421" t="s">
        <v>60</v>
      </c>
      <c r="H4" s="442" t="s">
        <v>55</v>
      </c>
      <c r="I4" s="443"/>
    </row>
    <row r="5" spans="1:9" ht="12" customHeight="1">
      <c r="A5" s="456"/>
      <c r="B5" s="457"/>
      <c r="C5" s="458"/>
      <c r="D5" s="470"/>
      <c r="E5" s="470"/>
      <c r="F5" s="451"/>
      <c r="G5" s="422"/>
      <c r="H5" s="444"/>
      <c r="I5" s="445"/>
    </row>
    <row r="6" spans="1:9" ht="12" customHeight="1" thickBot="1">
      <c r="A6" s="459"/>
      <c r="B6" s="460"/>
      <c r="C6" s="461"/>
      <c r="D6" s="471"/>
      <c r="E6" s="471"/>
      <c r="F6" s="452"/>
      <c r="G6" s="423"/>
      <c r="H6" s="446"/>
      <c r="I6" s="447"/>
    </row>
    <row r="7" spans="1:9" ht="15.75" customHeight="1" thickTop="1">
      <c r="A7" s="496"/>
      <c r="B7" s="497"/>
      <c r="C7" s="498"/>
      <c r="D7" s="161"/>
      <c r="E7" s="162"/>
      <c r="F7" s="163"/>
      <c r="G7" s="305">
        <f aca="true" t="shared" si="0" ref="G7:G51">D7*F7</f>
        <v>0</v>
      </c>
      <c r="H7" s="164"/>
      <c r="I7" s="142"/>
    </row>
    <row r="8" spans="1:9" ht="15.75" customHeight="1">
      <c r="A8" s="491"/>
      <c r="B8" s="492"/>
      <c r="C8" s="493"/>
      <c r="D8" s="165"/>
      <c r="E8" s="166"/>
      <c r="F8" s="167"/>
      <c r="G8" s="306">
        <f t="shared" si="0"/>
        <v>0</v>
      </c>
      <c r="H8" s="168"/>
      <c r="I8" s="148"/>
    </row>
    <row r="9" spans="1:9" ht="15.75" customHeight="1">
      <c r="A9" s="491"/>
      <c r="B9" s="492"/>
      <c r="C9" s="493"/>
      <c r="D9" s="165"/>
      <c r="E9" s="166"/>
      <c r="F9" s="167"/>
      <c r="G9" s="306">
        <f t="shared" si="0"/>
        <v>0</v>
      </c>
      <c r="H9" s="168"/>
      <c r="I9" s="148"/>
    </row>
    <row r="10" spans="1:9" ht="15.75" customHeight="1">
      <c r="A10" s="491"/>
      <c r="B10" s="492"/>
      <c r="C10" s="493"/>
      <c r="D10" s="165"/>
      <c r="E10" s="166"/>
      <c r="F10" s="167"/>
      <c r="G10" s="306">
        <f t="shared" si="0"/>
        <v>0</v>
      </c>
      <c r="H10" s="168"/>
      <c r="I10" s="148"/>
    </row>
    <row r="11" spans="1:9" ht="15.75" customHeight="1">
      <c r="A11" s="491"/>
      <c r="B11" s="492"/>
      <c r="C11" s="493"/>
      <c r="D11" s="165"/>
      <c r="E11" s="166"/>
      <c r="F11" s="167"/>
      <c r="G11" s="306">
        <f t="shared" si="0"/>
        <v>0</v>
      </c>
      <c r="H11" s="168"/>
      <c r="I11" s="148"/>
    </row>
    <row r="12" spans="1:9" ht="15.75" customHeight="1">
      <c r="A12" s="491"/>
      <c r="B12" s="492"/>
      <c r="C12" s="493"/>
      <c r="D12" s="165"/>
      <c r="E12" s="166"/>
      <c r="F12" s="167"/>
      <c r="G12" s="306">
        <f t="shared" si="0"/>
        <v>0</v>
      </c>
      <c r="H12" s="168"/>
      <c r="I12" s="148"/>
    </row>
    <row r="13" spans="1:9" ht="15.75" customHeight="1">
      <c r="A13" s="491"/>
      <c r="B13" s="492"/>
      <c r="C13" s="493"/>
      <c r="D13" s="165"/>
      <c r="E13" s="166"/>
      <c r="F13" s="167"/>
      <c r="G13" s="306">
        <f t="shared" si="0"/>
        <v>0</v>
      </c>
      <c r="H13" s="168"/>
      <c r="I13" s="148"/>
    </row>
    <row r="14" spans="1:9" ht="15.75" customHeight="1">
      <c r="A14" s="491"/>
      <c r="B14" s="492"/>
      <c r="C14" s="493"/>
      <c r="D14" s="165"/>
      <c r="E14" s="166"/>
      <c r="F14" s="167"/>
      <c r="G14" s="306">
        <f t="shared" si="0"/>
        <v>0</v>
      </c>
      <c r="H14" s="168"/>
      <c r="I14" s="148"/>
    </row>
    <row r="15" spans="1:9" ht="15.75" customHeight="1">
      <c r="A15" s="491"/>
      <c r="B15" s="492"/>
      <c r="C15" s="493"/>
      <c r="D15" s="165"/>
      <c r="E15" s="166"/>
      <c r="F15" s="167"/>
      <c r="G15" s="306">
        <f t="shared" si="0"/>
        <v>0</v>
      </c>
      <c r="H15" s="168"/>
      <c r="I15" s="148"/>
    </row>
    <row r="16" spans="1:9" ht="15.75" customHeight="1">
      <c r="A16" s="491"/>
      <c r="B16" s="492"/>
      <c r="C16" s="493"/>
      <c r="D16" s="165"/>
      <c r="E16" s="166"/>
      <c r="F16" s="167"/>
      <c r="G16" s="306">
        <f t="shared" si="0"/>
        <v>0</v>
      </c>
      <c r="H16" s="168"/>
      <c r="I16" s="148"/>
    </row>
    <row r="17" spans="1:9" ht="15.75" customHeight="1">
      <c r="A17" s="491"/>
      <c r="B17" s="492"/>
      <c r="C17" s="493"/>
      <c r="D17" s="165"/>
      <c r="E17" s="166"/>
      <c r="F17" s="167"/>
      <c r="G17" s="306">
        <f t="shared" si="0"/>
        <v>0</v>
      </c>
      <c r="H17" s="168"/>
      <c r="I17" s="148"/>
    </row>
    <row r="18" spans="1:9" ht="15.75" customHeight="1">
      <c r="A18" s="491"/>
      <c r="B18" s="492"/>
      <c r="C18" s="493"/>
      <c r="D18" s="165"/>
      <c r="E18" s="166"/>
      <c r="F18" s="167"/>
      <c r="G18" s="306">
        <f t="shared" si="0"/>
        <v>0</v>
      </c>
      <c r="H18" s="168"/>
      <c r="I18" s="148"/>
    </row>
    <row r="19" spans="1:9" ht="15.75" customHeight="1">
      <c r="A19" s="491"/>
      <c r="B19" s="492"/>
      <c r="C19" s="493"/>
      <c r="D19" s="165"/>
      <c r="E19" s="166"/>
      <c r="F19" s="167"/>
      <c r="G19" s="306">
        <f t="shared" si="0"/>
        <v>0</v>
      </c>
      <c r="H19" s="168"/>
      <c r="I19" s="148"/>
    </row>
    <row r="20" spans="1:9" ht="15.75" customHeight="1">
      <c r="A20" s="491"/>
      <c r="B20" s="492"/>
      <c r="C20" s="493"/>
      <c r="D20" s="165"/>
      <c r="E20" s="166"/>
      <c r="F20" s="167"/>
      <c r="G20" s="306">
        <f aca="true" t="shared" si="1" ref="G20:G33">D20*F20</f>
        <v>0</v>
      </c>
      <c r="H20" s="168"/>
      <c r="I20" s="148"/>
    </row>
    <row r="21" spans="1:9" ht="15.75" customHeight="1">
      <c r="A21" s="491"/>
      <c r="B21" s="492"/>
      <c r="C21" s="493"/>
      <c r="D21" s="165"/>
      <c r="E21" s="166"/>
      <c r="F21" s="167"/>
      <c r="G21" s="306">
        <f t="shared" si="1"/>
        <v>0</v>
      </c>
      <c r="H21" s="168"/>
      <c r="I21" s="148"/>
    </row>
    <row r="22" spans="1:9" ht="15.75" customHeight="1">
      <c r="A22" s="491"/>
      <c r="B22" s="492"/>
      <c r="C22" s="493"/>
      <c r="D22" s="165"/>
      <c r="E22" s="166"/>
      <c r="F22" s="167"/>
      <c r="G22" s="306">
        <f t="shared" si="1"/>
        <v>0</v>
      </c>
      <c r="H22" s="168"/>
      <c r="I22" s="148"/>
    </row>
    <row r="23" spans="1:9" ht="15.75" customHeight="1">
      <c r="A23" s="491"/>
      <c r="B23" s="492"/>
      <c r="C23" s="493"/>
      <c r="D23" s="165"/>
      <c r="E23" s="166"/>
      <c r="F23" s="167"/>
      <c r="G23" s="306">
        <f t="shared" si="1"/>
        <v>0</v>
      </c>
      <c r="H23" s="168"/>
      <c r="I23" s="148"/>
    </row>
    <row r="24" spans="1:9" ht="15.75" customHeight="1">
      <c r="A24" s="491"/>
      <c r="B24" s="492"/>
      <c r="C24" s="493"/>
      <c r="D24" s="165"/>
      <c r="E24" s="166"/>
      <c r="F24" s="167"/>
      <c r="G24" s="306">
        <f>D24*F24</f>
        <v>0</v>
      </c>
      <c r="H24" s="168"/>
      <c r="I24" s="148"/>
    </row>
    <row r="25" spans="1:9" ht="15.75" customHeight="1">
      <c r="A25" s="491"/>
      <c r="B25" s="492"/>
      <c r="C25" s="493"/>
      <c r="D25" s="165"/>
      <c r="E25" s="166"/>
      <c r="F25" s="167"/>
      <c r="G25" s="306">
        <f>D25*F25</f>
        <v>0</v>
      </c>
      <c r="H25" s="168"/>
      <c r="I25" s="148"/>
    </row>
    <row r="26" spans="1:9" ht="15.75" customHeight="1">
      <c r="A26" s="491"/>
      <c r="B26" s="492"/>
      <c r="C26" s="493"/>
      <c r="D26" s="165"/>
      <c r="E26" s="166"/>
      <c r="F26" s="167"/>
      <c r="G26" s="306">
        <f>D26*F26</f>
        <v>0</v>
      </c>
      <c r="H26" s="168"/>
      <c r="I26" s="148"/>
    </row>
    <row r="27" spans="1:9" ht="15.75" customHeight="1">
      <c r="A27" s="491"/>
      <c r="B27" s="492"/>
      <c r="C27" s="493"/>
      <c r="D27" s="165"/>
      <c r="E27" s="166"/>
      <c r="F27" s="167"/>
      <c r="G27" s="306">
        <f>D27*F27</f>
        <v>0</v>
      </c>
      <c r="H27" s="168"/>
      <c r="I27" s="148"/>
    </row>
    <row r="28" spans="1:9" ht="15.75" customHeight="1">
      <c r="A28" s="491"/>
      <c r="B28" s="492"/>
      <c r="C28" s="493"/>
      <c r="D28" s="165"/>
      <c r="E28" s="166"/>
      <c r="F28" s="167"/>
      <c r="G28" s="306">
        <f t="shared" si="1"/>
        <v>0</v>
      </c>
      <c r="H28" s="168"/>
      <c r="I28" s="148"/>
    </row>
    <row r="29" spans="1:9" ht="15.75" customHeight="1">
      <c r="A29" s="491"/>
      <c r="B29" s="492"/>
      <c r="C29" s="493"/>
      <c r="D29" s="165"/>
      <c r="E29" s="166"/>
      <c r="F29" s="167"/>
      <c r="G29" s="306">
        <f t="shared" si="1"/>
        <v>0</v>
      </c>
      <c r="H29" s="168"/>
      <c r="I29" s="148"/>
    </row>
    <row r="30" spans="1:9" ht="15.75" customHeight="1">
      <c r="A30" s="491"/>
      <c r="B30" s="492"/>
      <c r="C30" s="493"/>
      <c r="D30" s="165"/>
      <c r="E30" s="166"/>
      <c r="F30" s="167"/>
      <c r="G30" s="306">
        <f t="shared" si="1"/>
        <v>0</v>
      </c>
      <c r="H30" s="168"/>
      <c r="I30" s="148"/>
    </row>
    <row r="31" spans="1:9" ht="15.75" customHeight="1">
      <c r="A31" s="491"/>
      <c r="B31" s="492"/>
      <c r="C31" s="493"/>
      <c r="D31" s="165"/>
      <c r="E31" s="166"/>
      <c r="F31" s="167"/>
      <c r="G31" s="306">
        <f t="shared" si="1"/>
        <v>0</v>
      </c>
      <c r="H31" s="168"/>
      <c r="I31" s="148"/>
    </row>
    <row r="32" spans="1:9" ht="15.75" customHeight="1">
      <c r="A32" s="491"/>
      <c r="B32" s="492"/>
      <c r="C32" s="493"/>
      <c r="D32" s="165"/>
      <c r="E32" s="166"/>
      <c r="F32" s="167"/>
      <c r="G32" s="306">
        <f t="shared" si="1"/>
        <v>0</v>
      </c>
      <c r="H32" s="168"/>
      <c r="I32" s="148"/>
    </row>
    <row r="33" spans="1:9" ht="15.75" customHeight="1">
      <c r="A33" s="491"/>
      <c r="B33" s="492"/>
      <c r="C33" s="493"/>
      <c r="D33" s="165"/>
      <c r="E33" s="166"/>
      <c r="F33" s="167"/>
      <c r="G33" s="306">
        <f t="shared" si="1"/>
        <v>0</v>
      </c>
      <c r="H33" s="168"/>
      <c r="I33" s="148"/>
    </row>
    <row r="34" spans="1:9" ht="15.75" customHeight="1">
      <c r="A34" s="491"/>
      <c r="B34" s="492"/>
      <c r="C34" s="493"/>
      <c r="D34" s="165"/>
      <c r="E34" s="166"/>
      <c r="F34" s="167"/>
      <c r="G34" s="306">
        <f t="shared" si="0"/>
        <v>0</v>
      </c>
      <c r="H34" s="168"/>
      <c r="I34" s="148"/>
    </row>
    <row r="35" spans="1:9" ht="15.75" customHeight="1">
      <c r="A35" s="491"/>
      <c r="B35" s="492"/>
      <c r="C35" s="493"/>
      <c r="D35" s="165"/>
      <c r="E35" s="166"/>
      <c r="F35" s="167"/>
      <c r="G35" s="306">
        <f t="shared" si="0"/>
        <v>0</v>
      </c>
      <c r="H35" s="168"/>
      <c r="I35" s="148"/>
    </row>
    <row r="36" spans="1:9" ht="15.75" customHeight="1">
      <c r="A36" s="491"/>
      <c r="B36" s="492"/>
      <c r="C36" s="493"/>
      <c r="D36" s="165"/>
      <c r="E36" s="166"/>
      <c r="F36" s="167"/>
      <c r="G36" s="306">
        <f t="shared" si="0"/>
        <v>0</v>
      </c>
      <c r="H36" s="168"/>
      <c r="I36" s="148"/>
    </row>
    <row r="37" spans="1:9" ht="15.75" customHeight="1">
      <c r="A37" s="491"/>
      <c r="B37" s="492"/>
      <c r="C37" s="493"/>
      <c r="D37" s="165"/>
      <c r="E37" s="166"/>
      <c r="F37" s="167"/>
      <c r="G37" s="306">
        <f t="shared" si="0"/>
        <v>0</v>
      </c>
      <c r="H37" s="168"/>
      <c r="I37" s="148"/>
    </row>
    <row r="38" spans="1:9" ht="16.5" customHeight="1">
      <c r="A38" s="491"/>
      <c r="B38" s="492"/>
      <c r="C38" s="493"/>
      <c r="D38" s="165"/>
      <c r="E38" s="166"/>
      <c r="F38" s="167"/>
      <c r="G38" s="306">
        <f t="shared" si="0"/>
        <v>0</v>
      </c>
      <c r="H38" s="168"/>
      <c r="I38" s="148"/>
    </row>
    <row r="39" spans="1:9" ht="15">
      <c r="A39" s="491"/>
      <c r="B39" s="492"/>
      <c r="C39" s="493"/>
      <c r="D39" s="165"/>
      <c r="E39" s="166"/>
      <c r="F39" s="167"/>
      <c r="G39" s="306">
        <f t="shared" si="0"/>
        <v>0</v>
      </c>
      <c r="H39" s="168"/>
      <c r="I39" s="148"/>
    </row>
    <row r="40" spans="1:9" ht="15">
      <c r="A40" s="491"/>
      <c r="B40" s="492"/>
      <c r="C40" s="493"/>
      <c r="D40" s="165"/>
      <c r="E40" s="166"/>
      <c r="F40" s="167"/>
      <c r="G40" s="306">
        <f t="shared" si="0"/>
        <v>0</v>
      </c>
      <c r="H40" s="168"/>
      <c r="I40" s="148"/>
    </row>
    <row r="41" spans="1:9" ht="15">
      <c r="A41" s="491"/>
      <c r="B41" s="492"/>
      <c r="C41" s="493"/>
      <c r="D41" s="165"/>
      <c r="E41" s="166"/>
      <c r="F41" s="167"/>
      <c r="G41" s="306">
        <f t="shared" si="0"/>
        <v>0</v>
      </c>
      <c r="H41" s="168"/>
      <c r="I41" s="148"/>
    </row>
    <row r="42" spans="1:9" ht="15">
      <c r="A42" s="491"/>
      <c r="B42" s="492"/>
      <c r="C42" s="493"/>
      <c r="D42" s="165"/>
      <c r="E42" s="166"/>
      <c r="F42" s="167"/>
      <c r="G42" s="306">
        <f t="shared" si="0"/>
        <v>0</v>
      </c>
      <c r="H42" s="168"/>
      <c r="I42" s="148"/>
    </row>
    <row r="43" spans="1:9" ht="15">
      <c r="A43" s="491"/>
      <c r="B43" s="492"/>
      <c r="C43" s="493"/>
      <c r="D43" s="165"/>
      <c r="E43" s="166"/>
      <c r="F43" s="167"/>
      <c r="G43" s="306">
        <f t="shared" si="0"/>
        <v>0</v>
      </c>
      <c r="H43" s="168"/>
      <c r="I43" s="148"/>
    </row>
    <row r="44" spans="1:9" ht="15">
      <c r="A44" s="491"/>
      <c r="B44" s="492"/>
      <c r="C44" s="493"/>
      <c r="D44" s="165"/>
      <c r="E44" s="166"/>
      <c r="F44" s="167"/>
      <c r="G44" s="306">
        <f t="shared" si="0"/>
        <v>0</v>
      </c>
      <c r="H44" s="168"/>
      <c r="I44" s="148"/>
    </row>
    <row r="45" spans="1:9" ht="15">
      <c r="A45" s="491"/>
      <c r="B45" s="492"/>
      <c r="C45" s="493"/>
      <c r="D45" s="165"/>
      <c r="E45" s="166"/>
      <c r="F45" s="167"/>
      <c r="G45" s="306">
        <f t="shared" si="0"/>
        <v>0</v>
      </c>
      <c r="H45" s="168"/>
      <c r="I45" s="148"/>
    </row>
    <row r="46" spans="1:9" ht="15">
      <c r="A46" s="491"/>
      <c r="B46" s="492"/>
      <c r="C46" s="493"/>
      <c r="D46" s="165"/>
      <c r="E46" s="166"/>
      <c r="F46" s="167"/>
      <c r="G46" s="306">
        <f t="shared" si="0"/>
        <v>0</v>
      </c>
      <c r="H46" s="168"/>
      <c r="I46" s="148"/>
    </row>
    <row r="47" spans="1:9" ht="15">
      <c r="A47" s="491"/>
      <c r="B47" s="492"/>
      <c r="C47" s="493"/>
      <c r="D47" s="165"/>
      <c r="E47" s="166"/>
      <c r="F47" s="167"/>
      <c r="G47" s="306">
        <f t="shared" si="0"/>
        <v>0</v>
      </c>
      <c r="H47" s="168"/>
      <c r="I47" s="148"/>
    </row>
    <row r="48" spans="1:9" ht="15">
      <c r="A48" s="491"/>
      <c r="B48" s="492"/>
      <c r="C48" s="493"/>
      <c r="D48" s="165"/>
      <c r="E48" s="166"/>
      <c r="F48" s="167"/>
      <c r="G48" s="306">
        <f t="shared" si="0"/>
        <v>0</v>
      </c>
      <c r="H48" s="168"/>
      <c r="I48" s="148"/>
    </row>
    <row r="49" spans="1:9" ht="15">
      <c r="A49" s="491"/>
      <c r="B49" s="492"/>
      <c r="C49" s="493"/>
      <c r="D49" s="165"/>
      <c r="E49" s="166"/>
      <c r="F49" s="167"/>
      <c r="G49" s="306">
        <f t="shared" si="0"/>
        <v>0</v>
      </c>
      <c r="H49" s="168"/>
      <c r="I49" s="148"/>
    </row>
    <row r="50" spans="1:9" ht="15">
      <c r="A50" s="491"/>
      <c r="B50" s="492"/>
      <c r="C50" s="493"/>
      <c r="D50" s="165"/>
      <c r="E50" s="166"/>
      <c r="F50" s="167"/>
      <c r="G50" s="306">
        <f t="shared" si="0"/>
        <v>0</v>
      </c>
      <c r="H50" s="168"/>
      <c r="I50" s="148"/>
    </row>
    <row r="51" spans="1:9" ht="15">
      <c r="A51" s="491"/>
      <c r="B51" s="492"/>
      <c r="C51" s="493"/>
      <c r="D51" s="176"/>
      <c r="E51" s="177"/>
      <c r="F51" s="178"/>
      <c r="G51" s="306">
        <f t="shared" si="0"/>
        <v>0</v>
      </c>
      <c r="H51" s="168"/>
      <c r="I51" s="148"/>
    </row>
    <row r="52" spans="1:9" ht="15.75" thickBot="1">
      <c r="A52" s="156"/>
      <c r="B52" s="428" t="s">
        <v>189</v>
      </c>
      <c r="C52" s="428"/>
      <c r="D52" s="429"/>
      <c r="E52" s="429"/>
      <c r="F52" s="505"/>
      <c r="G52" s="308">
        <f>SUM(G7:G51)</f>
        <v>0</v>
      </c>
      <c r="H52" s="157"/>
      <c r="I52" s="175"/>
    </row>
    <row r="53" spans="1:9" ht="15.75" thickTop="1">
      <c r="A53" s="427"/>
      <c r="B53" s="427"/>
      <c r="C53" s="427"/>
      <c r="D53" s="32"/>
      <c r="E53" s="32"/>
      <c r="F53" s="32"/>
      <c r="G53" s="32"/>
      <c r="H53" s="32"/>
      <c r="I53" s="159"/>
    </row>
    <row r="54" spans="1:8" ht="15">
      <c r="A54" s="50"/>
      <c r="B54" s="50"/>
      <c r="C54" s="50"/>
      <c r="D54" s="50"/>
      <c r="E54" s="50"/>
      <c r="F54" s="50"/>
      <c r="G54" s="50"/>
      <c r="H54" s="50"/>
    </row>
  </sheetData>
  <sheetProtection password="8283" sheet="1" objects="1" scenarios="1" selectLockedCells="1"/>
  <mergeCells count="57">
    <mergeCell ref="A27:C27"/>
    <mergeCell ref="A47:C47"/>
    <mergeCell ref="A48:C48"/>
    <mergeCell ref="A41:C41"/>
    <mergeCell ref="A31:C31"/>
    <mergeCell ref="A32:C32"/>
    <mergeCell ref="A33:C33"/>
    <mergeCell ref="A37:C37"/>
    <mergeCell ref="A38:C38"/>
    <mergeCell ref="A39:C39"/>
    <mergeCell ref="A40:C40"/>
    <mergeCell ref="A36:C36"/>
    <mergeCell ref="H3:I3"/>
    <mergeCell ref="A4:C6"/>
    <mergeCell ref="A7:C7"/>
    <mergeCell ref="A8:C8"/>
    <mergeCell ref="G4:G6"/>
    <mergeCell ref="H4:I6"/>
    <mergeCell ref="A3:F3"/>
    <mergeCell ref="D4:D6"/>
    <mergeCell ref="E4:E6"/>
    <mergeCell ref="F4:F6"/>
    <mergeCell ref="A19:C19"/>
    <mergeCell ref="A9:C9"/>
    <mergeCell ref="A16:C16"/>
    <mergeCell ref="A17:C17"/>
    <mergeCell ref="A18:C18"/>
    <mergeCell ref="A53:C53"/>
    <mergeCell ref="A51:C51"/>
    <mergeCell ref="A42:C42"/>
    <mergeCell ref="A43:C43"/>
    <mergeCell ref="A44:C44"/>
    <mergeCell ref="A45:C45"/>
    <mergeCell ref="A46:C46"/>
    <mergeCell ref="B52:F52"/>
    <mergeCell ref="A49:C49"/>
    <mergeCell ref="A50:C50"/>
    <mergeCell ref="A23:C23"/>
    <mergeCell ref="A28:C28"/>
    <mergeCell ref="A29:C29"/>
    <mergeCell ref="A30:C30"/>
    <mergeCell ref="A20:C20"/>
    <mergeCell ref="A21:C21"/>
    <mergeCell ref="A22:C22"/>
    <mergeCell ref="A24:C24"/>
    <mergeCell ref="A25:C25"/>
    <mergeCell ref="A26:C26"/>
    <mergeCell ref="A1:E1"/>
    <mergeCell ref="F1:I1"/>
    <mergeCell ref="A34:C34"/>
    <mergeCell ref="A35:C35"/>
    <mergeCell ref="A14:C14"/>
    <mergeCell ref="A15:C15"/>
    <mergeCell ref="A10:C10"/>
    <mergeCell ref="A11:C11"/>
    <mergeCell ref="A12:C12"/>
    <mergeCell ref="A13:C13"/>
  </mergeCells>
  <printOptions horizontalCentered="1"/>
  <pageMargins left="0" right="0" top="0" bottom="0" header="0" footer="0"/>
  <pageSetup horizontalDpi="600" verticalDpi="600" orientation="portrait" scale="95" r:id="rId1"/>
</worksheet>
</file>

<file path=xl/worksheets/sheet7.xml><?xml version="1.0" encoding="utf-8"?>
<worksheet xmlns="http://schemas.openxmlformats.org/spreadsheetml/2006/main" xmlns:r="http://schemas.openxmlformats.org/officeDocument/2006/relationships">
  <dimension ref="A1:V43"/>
  <sheetViews>
    <sheetView zoomScalePageLayoutView="0" workbookViewId="0" topLeftCell="A8">
      <selection activeCell="Q36" sqref="Q36:R36"/>
    </sheetView>
  </sheetViews>
  <sheetFormatPr defaultColWidth="8.88671875" defaultRowHeight="15"/>
  <cols>
    <col min="1" max="2" width="4.77734375" style="8" customWidth="1"/>
    <col min="3" max="6" width="4.99609375" style="8" customWidth="1"/>
    <col min="7" max="8" width="6.10546875" style="8" customWidth="1"/>
    <col min="9" max="10" width="4.5546875" style="8" customWidth="1"/>
    <col min="11" max="11" width="4.77734375" style="8" customWidth="1"/>
    <col min="12" max="12" width="3.99609375" style="8" customWidth="1"/>
    <col min="13" max="13" width="6.21484375" style="8" customWidth="1"/>
    <col min="14" max="14" width="4.10546875" style="8" customWidth="1"/>
    <col min="15" max="21" width="4.77734375" style="8" customWidth="1"/>
    <col min="22" max="22" width="9.5546875" style="8" customWidth="1"/>
    <col min="23" max="16384" width="8.88671875" style="8" customWidth="1"/>
  </cols>
  <sheetData>
    <row r="1" ht="15.75">
      <c r="D1" s="9"/>
    </row>
    <row r="2" spans="4:22" ht="15.75">
      <c r="D2" s="9"/>
      <c r="R2" s="420" t="s">
        <v>150</v>
      </c>
      <c r="S2" s="420"/>
      <c r="T2" s="420"/>
      <c r="U2" s="420"/>
      <c r="V2" s="1" t="str">
        <f>IF(ISBLANK(Contract_Number)," ",Contract_Number)</f>
        <v> </v>
      </c>
    </row>
    <row r="3" spans="4:22" ht="15.75">
      <c r="D3" s="9"/>
      <c r="R3" s="420" t="s">
        <v>151</v>
      </c>
      <c r="S3" s="420"/>
      <c r="T3" s="420"/>
      <c r="U3" s="420"/>
      <c r="V3" s="2" t="str">
        <f>IF(ISBLANK(Project_Number)," ",Project_Number)</f>
        <v> </v>
      </c>
    </row>
    <row r="4" spans="4:22" ht="15.75">
      <c r="D4" s="9"/>
      <c r="R4" s="420" t="s">
        <v>149</v>
      </c>
      <c r="S4" s="420"/>
      <c r="T4" s="420"/>
      <c r="U4" s="420"/>
      <c r="V4" s="2" t="str">
        <f>IF(ISBLANK(CR_Number)," ",CR_Number)</f>
        <v> </v>
      </c>
    </row>
    <row r="5" ht="15"/>
    <row r="6" spans="1:22" ht="20.25" customHeight="1">
      <c r="A6" s="129" t="s">
        <v>146</v>
      </c>
      <c r="B6" s="129"/>
      <c r="C6" s="129"/>
      <c r="D6" s="129"/>
      <c r="E6" s="179"/>
      <c r="F6" s="179"/>
      <c r="G6" s="179"/>
      <c r="T6" s="128"/>
      <c r="U6" s="590"/>
      <c r="V6" s="590"/>
    </row>
    <row r="7" ht="3.75" customHeight="1" thickBot="1"/>
    <row r="8" spans="1:22" ht="18" customHeight="1" thickTop="1">
      <c r="A8" s="180" t="s">
        <v>0</v>
      </c>
      <c r="B8" s="181"/>
      <c r="C8" s="181"/>
      <c r="D8" s="591" t="str">
        <f>IF(ISBLANK(Contractor_Name)," ",Contractor_Name)</f>
        <v> </v>
      </c>
      <c r="E8" s="591"/>
      <c r="F8" s="591"/>
      <c r="G8" s="591"/>
      <c r="H8" s="591"/>
      <c r="I8" s="591"/>
      <c r="J8" s="591"/>
      <c r="K8" s="591"/>
      <c r="L8" s="181"/>
      <c r="M8" s="592" t="s">
        <v>66</v>
      </c>
      <c r="N8" s="592"/>
      <c r="O8" s="592"/>
      <c r="P8" s="183">
        <v>1</v>
      </c>
      <c r="Q8" s="184" t="s">
        <v>67</v>
      </c>
      <c r="R8" s="183">
        <v>1</v>
      </c>
      <c r="S8" s="181"/>
      <c r="T8" s="181"/>
      <c r="U8" s="182" t="s">
        <v>1</v>
      </c>
      <c r="V8" s="4" t="str">
        <f>IF(ISBLANK(Package_Date)," ",Package_Date)</f>
        <v> </v>
      </c>
    </row>
    <row r="9" spans="1:22" ht="15">
      <c r="A9" s="185" t="s">
        <v>2</v>
      </c>
      <c r="B9" s="13"/>
      <c r="C9" s="12"/>
      <c r="D9" s="593" t="str">
        <f>IF(ISBLANK(Contractor_Address_1)," ",Contractor_Address_1)</f>
        <v> </v>
      </c>
      <c r="E9" s="593"/>
      <c r="F9" s="593"/>
      <c r="G9" s="593"/>
      <c r="H9" s="593"/>
      <c r="I9" s="593"/>
      <c r="J9" s="593"/>
      <c r="K9" s="593"/>
      <c r="M9" s="12"/>
      <c r="N9" s="12"/>
      <c r="O9" s="12"/>
      <c r="P9" s="12"/>
      <c r="Q9" s="12"/>
      <c r="R9" s="12"/>
      <c r="S9" s="12"/>
      <c r="T9" s="12"/>
      <c r="U9" s="12"/>
      <c r="V9" s="186"/>
    </row>
    <row r="10" spans="1:22" ht="15">
      <c r="A10" s="187"/>
      <c r="B10" s="12"/>
      <c r="C10" s="12"/>
      <c r="D10" s="593" t="str">
        <f>IF(ISBLANK(Contractor_Address_2)," ",Contractor_Address_2)</f>
        <v> </v>
      </c>
      <c r="E10" s="593"/>
      <c r="F10" s="593"/>
      <c r="G10" s="593"/>
      <c r="H10" s="593"/>
      <c r="I10" s="593"/>
      <c r="J10" s="593"/>
      <c r="K10" s="593"/>
      <c r="M10" s="12"/>
      <c r="N10" s="12"/>
      <c r="O10" s="12"/>
      <c r="P10" s="12"/>
      <c r="Q10" s="12"/>
      <c r="R10" s="12"/>
      <c r="S10" s="12"/>
      <c r="T10" s="12"/>
      <c r="U10" s="12"/>
      <c r="V10" s="186"/>
    </row>
    <row r="11" spans="1:22" ht="15">
      <c r="A11" s="185" t="s">
        <v>68</v>
      </c>
      <c r="B11" s="13"/>
      <c r="C11" s="13"/>
      <c r="D11" s="570" t="str">
        <f>IF(ISBLANK(Contractor_Phone)," ",Contractor_Phone)</f>
        <v> </v>
      </c>
      <c r="E11" s="570"/>
      <c r="F11" s="570"/>
      <c r="G11" s="570"/>
      <c r="H11" s="570"/>
      <c r="I11" s="570"/>
      <c r="J11" s="570"/>
      <c r="K11" s="570"/>
      <c r="M11" s="12"/>
      <c r="N11" s="12"/>
      <c r="O11" s="12"/>
      <c r="P11" s="12"/>
      <c r="Q11" s="12"/>
      <c r="R11" s="12"/>
      <c r="S11" s="12"/>
      <c r="T11" s="12"/>
      <c r="U11" s="12"/>
      <c r="V11" s="186"/>
    </row>
    <row r="12" spans="1:22" ht="7.5" customHeight="1" thickBot="1">
      <c r="A12" s="187"/>
      <c r="B12" s="12"/>
      <c r="C12" s="12"/>
      <c r="M12" s="12"/>
      <c r="N12" s="12"/>
      <c r="O12" s="12"/>
      <c r="P12" s="12"/>
      <c r="Q12" s="12"/>
      <c r="R12" s="12"/>
      <c r="S12" s="12"/>
      <c r="T12" s="12"/>
      <c r="U12" s="12"/>
      <c r="V12" s="186"/>
    </row>
    <row r="13" spans="1:22" ht="15.75" thickTop="1">
      <c r="A13" s="188" t="s">
        <v>8</v>
      </c>
      <c r="B13" s="189" t="s">
        <v>155</v>
      </c>
      <c r="C13" s="181"/>
      <c r="D13" s="181"/>
      <c r="E13" s="181"/>
      <c r="F13" s="181"/>
      <c r="G13" s="181"/>
      <c r="H13" s="181"/>
      <c r="I13" s="181"/>
      <c r="J13" s="181"/>
      <c r="K13" s="181"/>
      <c r="L13" s="181"/>
      <c r="M13" s="190" t="s">
        <v>69</v>
      </c>
      <c r="N13" s="571"/>
      <c r="O13" s="571"/>
      <c r="P13" s="571"/>
      <c r="Q13" s="571"/>
      <c r="R13" s="571"/>
      <c r="S13" s="571"/>
      <c r="T13" s="571"/>
      <c r="U13" s="571"/>
      <c r="V13" s="572"/>
    </row>
    <row r="14" spans="1:22" ht="15">
      <c r="A14" s="191" t="s">
        <v>9</v>
      </c>
      <c r="B14" s="192" t="s">
        <v>156</v>
      </c>
      <c r="M14" s="583"/>
      <c r="N14" s="584"/>
      <c r="O14" s="584"/>
      <c r="P14" s="584"/>
      <c r="Q14" s="584"/>
      <c r="R14" s="584"/>
      <c r="S14" s="584"/>
      <c r="T14" s="584"/>
      <c r="U14" s="584"/>
      <c r="V14" s="585"/>
    </row>
    <row r="15" spans="1:22" ht="15">
      <c r="A15" s="191"/>
      <c r="B15" s="193" t="s">
        <v>70</v>
      </c>
      <c r="M15" s="573"/>
      <c r="N15" s="574"/>
      <c r="O15" s="574"/>
      <c r="P15" s="574"/>
      <c r="Q15" s="574"/>
      <c r="R15" s="574"/>
      <c r="S15" s="574"/>
      <c r="T15" s="574"/>
      <c r="U15" s="574"/>
      <c r="V15" s="575"/>
    </row>
    <row r="16" spans="1:22" ht="15">
      <c r="A16" s="191" t="s">
        <v>10</v>
      </c>
      <c r="B16" s="111" t="s">
        <v>71</v>
      </c>
      <c r="M16" s="573"/>
      <c r="N16" s="574"/>
      <c r="O16" s="574"/>
      <c r="P16" s="574"/>
      <c r="Q16" s="574"/>
      <c r="R16" s="574"/>
      <c r="S16" s="574"/>
      <c r="T16" s="574"/>
      <c r="U16" s="574"/>
      <c r="V16" s="575"/>
    </row>
    <row r="17" spans="1:22" ht="15">
      <c r="A17" s="191" t="s">
        <v>12</v>
      </c>
      <c r="B17" s="111" t="s">
        <v>72</v>
      </c>
      <c r="M17" s="573"/>
      <c r="N17" s="574"/>
      <c r="O17" s="574"/>
      <c r="P17" s="574"/>
      <c r="Q17" s="574"/>
      <c r="R17" s="574"/>
      <c r="S17" s="574"/>
      <c r="T17" s="574"/>
      <c r="U17" s="574"/>
      <c r="V17" s="575"/>
    </row>
    <row r="18" spans="1:22" ht="6.75" customHeight="1">
      <c r="A18" s="194"/>
      <c r="B18" s="195"/>
      <c r="C18" s="195"/>
      <c r="D18" s="195"/>
      <c r="E18" s="195"/>
      <c r="F18" s="195"/>
      <c r="G18" s="195"/>
      <c r="H18" s="195"/>
      <c r="I18" s="195"/>
      <c r="J18" s="195"/>
      <c r="K18" s="195"/>
      <c r="L18" s="196"/>
      <c r="M18" s="195"/>
      <c r="N18" s="195"/>
      <c r="O18" s="195"/>
      <c r="P18" s="195"/>
      <c r="Q18" s="195"/>
      <c r="R18" s="195"/>
      <c r="S18" s="195"/>
      <c r="T18" s="195"/>
      <c r="U18" s="195"/>
      <c r="V18" s="197"/>
    </row>
    <row r="19" spans="1:22" ht="15">
      <c r="A19" s="198">
        <v>1</v>
      </c>
      <c r="B19" s="199">
        <v>2</v>
      </c>
      <c r="C19" s="580">
        <v>3</v>
      </c>
      <c r="D19" s="581"/>
      <c r="E19" s="581"/>
      <c r="F19" s="581"/>
      <c r="G19" s="582"/>
      <c r="H19" s="199">
        <v>4</v>
      </c>
      <c r="I19" s="200">
        <v>5</v>
      </c>
      <c r="J19" s="201"/>
      <c r="K19" s="200">
        <v>6</v>
      </c>
      <c r="L19" s="201"/>
      <c r="M19" s="200">
        <v>7</v>
      </c>
      <c r="N19" s="202"/>
      <c r="O19" s="203">
        <v>8</v>
      </c>
      <c r="P19" s="201"/>
      <c r="Q19" s="200">
        <v>9</v>
      </c>
      <c r="R19" s="201"/>
      <c r="S19" s="200">
        <v>10</v>
      </c>
      <c r="T19" s="202"/>
      <c r="U19" s="203">
        <v>11</v>
      </c>
      <c r="V19" s="202"/>
    </row>
    <row r="20" spans="1:22" ht="7.5" customHeight="1">
      <c r="A20" s="204"/>
      <c r="B20" s="205"/>
      <c r="C20" s="511"/>
      <c r="D20" s="512"/>
      <c r="E20" s="512"/>
      <c r="F20" s="512"/>
      <c r="G20" s="513"/>
      <c r="H20" s="206"/>
      <c r="I20" s="207"/>
      <c r="J20" s="208"/>
      <c r="K20" s="207"/>
      <c r="L20" s="208"/>
      <c r="M20" s="207"/>
      <c r="N20" s="209"/>
      <c r="O20" s="210"/>
      <c r="P20" s="208"/>
      <c r="Q20" s="207"/>
      <c r="R20" s="208"/>
      <c r="S20" s="207"/>
      <c r="T20" s="209"/>
      <c r="U20" s="210"/>
      <c r="V20" s="209"/>
    </row>
    <row r="21" spans="1:22" ht="12" customHeight="1">
      <c r="A21" s="211" t="s">
        <v>73</v>
      </c>
      <c r="B21" s="212" t="s">
        <v>74</v>
      </c>
      <c r="C21" s="514" t="s">
        <v>75</v>
      </c>
      <c r="D21" s="341"/>
      <c r="E21" s="341"/>
      <c r="F21" s="341"/>
      <c r="G21" s="510"/>
      <c r="H21" s="213" t="s">
        <v>54</v>
      </c>
      <c r="I21" s="509" t="s">
        <v>76</v>
      </c>
      <c r="J21" s="510"/>
      <c r="K21" s="214" t="s">
        <v>79</v>
      </c>
      <c r="L21" s="215"/>
      <c r="M21" s="214" t="s">
        <v>77</v>
      </c>
      <c r="N21" s="216"/>
      <c r="O21" s="217" t="s">
        <v>78</v>
      </c>
      <c r="P21" s="215"/>
      <c r="Q21" s="214" t="s">
        <v>79</v>
      </c>
      <c r="R21" s="215"/>
      <c r="S21" s="214" t="s">
        <v>80</v>
      </c>
      <c r="T21" s="216"/>
      <c r="U21" s="218" t="s">
        <v>81</v>
      </c>
      <c r="V21" s="219"/>
    </row>
    <row r="22" spans="1:22" ht="12" customHeight="1">
      <c r="A22" s="211" t="s">
        <v>82</v>
      </c>
      <c r="B22" s="212" t="s">
        <v>83</v>
      </c>
      <c r="C22" s="514" t="s">
        <v>84</v>
      </c>
      <c r="D22" s="341"/>
      <c r="E22" s="341"/>
      <c r="F22" s="341"/>
      <c r="G22" s="510"/>
      <c r="H22" s="213" t="s">
        <v>85</v>
      </c>
      <c r="I22" s="509" t="s">
        <v>86</v>
      </c>
      <c r="J22" s="510"/>
      <c r="K22" s="214" t="s">
        <v>86</v>
      </c>
      <c r="L22" s="215"/>
      <c r="M22" s="214" t="s">
        <v>87</v>
      </c>
      <c r="N22" s="216"/>
      <c r="O22" s="217" t="s">
        <v>88</v>
      </c>
      <c r="P22" s="215"/>
      <c r="Q22" s="214" t="s">
        <v>88</v>
      </c>
      <c r="R22" s="215"/>
      <c r="S22" s="214" t="s">
        <v>88</v>
      </c>
      <c r="T22" s="216"/>
      <c r="U22" s="218" t="s">
        <v>77</v>
      </c>
      <c r="V22" s="219"/>
    </row>
    <row r="23" spans="1:22" ht="12" customHeight="1">
      <c r="A23" s="211" t="s">
        <v>89</v>
      </c>
      <c r="B23" s="212" t="s">
        <v>90</v>
      </c>
      <c r="C23" s="514"/>
      <c r="D23" s="341"/>
      <c r="E23" s="341"/>
      <c r="F23" s="341"/>
      <c r="G23" s="510" t="s">
        <v>91</v>
      </c>
      <c r="H23" s="213" t="s">
        <v>91</v>
      </c>
      <c r="I23" s="214"/>
      <c r="J23" s="215"/>
      <c r="K23" s="214"/>
      <c r="L23" s="215"/>
      <c r="M23" s="214"/>
      <c r="N23" s="216"/>
      <c r="O23" s="217" t="s">
        <v>54</v>
      </c>
      <c r="P23" s="215"/>
      <c r="Q23" s="214" t="s">
        <v>92</v>
      </c>
      <c r="R23" s="215"/>
      <c r="S23" s="214" t="s">
        <v>92</v>
      </c>
      <c r="T23" s="216"/>
      <c r="U23" s="218" t="s">
        <v>92</v>
      </c>
      <c r="V23" s="219"/>
    </row>
    <row r="24" spans="1:22" ht="12" customHeight="1">
      <c r="A24" s="211" t="s">
        <v>93</v>
      </c>
      <c r="B24" s="212" t="s">
        <v>94</v>
      </c>
      <c r="C24" s="509" t="s">
        <v>95</v>
      </c>
      <c r="D24" s="578"/>
      <c r="E24" s="578"/>
      <c r="F24" s="578"/>
      <c r="G24" s="579" t="s">
        <v>96</v>
      </c>
      <c r="H24" s="213" t="s">
        <v>96</v>
      </c>
      <c r="I24" s="214"/>
      <c r="J24" s="215"/>
      <c r="K24" s="214"/>
      <c r="L24" s="215"/>
      <c r="M24" s="566"/>
      <c r="N24" s="567"/>
      <c r="O24" s="217"/>
      <c r="P24" s="215"/>
      <c r="Q24" s="214"/>
      <c r="R24" s="215"/>
      <c r="S24" s="214"/>
      <c r="T24" s="216"/>
      <c r="U24" s="576" t="s">
        <v>97</v>
      </c>
      <c r="V24" s="577"/>
    </row>
    <row r="25" spans="1:22" ht="12" customHeight="1">
      <c r="A25" s="211" t="s">
        <v>98</v>
      </c>
      <c r="B25" s="212" t="s">
        <v>99</v>
      </c>
      <c r="C25" s="509" t="s">
        <v>100</v>
      </c>
      <c r="D25" s="518"/>
      <c r="E25" s="518"/>
      <c r="F25" s="518"/>
      <c r="G25" s="518"/>
      <c r="H25" s="222"/>
      <c r="I25" s="223"/>
      <c r="J25" s="224"/>
      <c r="K25" s="223" t="s">
        <v>101</v>
      </c>
      <c r="L25" s="224"/>
      <c r="M25" s="566" t="s">
        <v>159</v>
      </c>
      <c r="N25" s="567"/>
      <c r="O25" s="217"/>
      <c r="P25" s="215"/>
      <c r="Q25" s="223" t="s">
        <v>102</v>
      </c>
      <c r="R25" s="224"/>
      <c r="S25" s="223" t="s">
        <v>158</v>
      </c>
      <c r="T25" s="225"/>
      <c r="U25" s="226" t="s">
        <v>157</v>
      </c>
      <c r="V25" s="225"/>
    </row>
    <row r="26" spans="1:22" ht="12" customHeight="1">
      <c r="A26" s="227"/>
      <c r="B26" s="213" t="s">
        <v>104</v>
      </c>
      <c r="C26" s="509" t="s">
        <v>105</v>
      </c>
      <c r="D26" s="518"/>
      <c r="E26" s="518"/>
      <c r="F26" s="518"/>
      <c r="G26" s="518"/>
      <c r="H26" s="228"/>
      <c r="I26" s="223"/>
      <c r="J26" s="224"/>
      <c r="K26" s="223" t="s">
        <v>106</v>
      </c>
      <c r="L26" s="224"/>
      <c r="M26" s="566" t="s">
        <v>107</v>
      </c>
      <c r="N26" s="567"/>
      <c r="O26" s="217"/>
      <c r="P26" s="215"/>
      <c r="Q26" s="223" t="s">
        <v>108</v>
      </c>
      <c r="R26" s="224"/>
      <c r="S26" s="223" t="s">
        <v>107</v>
      </c>
      <c r="T26" s="225"/>
      <c r="U26" s="226" t="s">
        <v>109</v>
      </c>
      <c r="V26" s="225"/>
    </row>
    <row r="27" spans="1:22" ht="12" customHeight="1">
      <c r="A27" s="227"/>
      <c r="B27" s="213"/>
      <c r="C27" s="509" t="s">
        <v>110</v>
      </c>
      <c r="D27" s="518"/>
      <c r="E27" s="518"/>
      <c r="F27" s="518"/>
      <c r="G27" s="518"/>
      <c r="H27" s="228"/>
      <c r="I27" s="229"/>
      <c r="J27" s="224"/>
      <c r="K27" s="586" t="s">
        <v>111</v>
      </c>
      <c r="L27" s="587"/>
      <c r="M27" s="566" t="s">
        <v>112</v>
      </c>
      <c r="N27" s="567"/>
      <c r="O27" s="217"/>
      <c r="P27" s="215"/>
      <c r="Q27" s="214"/>
      <c r="R27" s="215"/>
      <c r="S27" s="223" t="s">
        <v>103</v>
      </c>
      <c r="T27" s="225"/>
      <c r="U27" s="226" t="s">
        <v>113</v>
      </c>
      <c r="V27" s="225"/>
    </row>
    <row r="28" spans="1:22" ht="7.5" customHeight="1" thickBot="1">
      <c r="A28" s="230"/>
      <c r="B28" s="213"/>
      <c r="C28" s="231"/>
      <c r="D28" s="232"/>
      <c r="E28" s="232"/>
      <c r="F28" s="233"/>
      <c r="H28" s="228"/>
      <c r="I28" s="229"/>
      <c r="J28" s="224"/>
      <c r="K28" s="234"/>
      <c r="L28" s="212"/>
      <c r="M28" s="220"/>
      <c r="N28" s="221"/>
      <c r="O28" s="217"/>
      <c r="P28" s="215"/>
      <c r="Q28" s="214"/>
      <c r="R28" s="215"/>
      <c r="S28" s="223"/>
      <c r="T28" s="225"/>
      <c r="U28" s="226"/>
      <c r="V28" s="225"/>
    </row>
    <row r="29" spans="1:22" ht="15.75" thickTop="1">
      <c r="A29" s="235"/>
      <c r="B29" s="236"/>
      <c r="C29" s="519"/>
      <c r="D29" s="520"/>
      <c r="E29" s="520"/>
      <c r="F29" s="520"/>
      <c r="G29" s="521"/>
      <c r="H29" s="237"/>
      <c r="I29" s="564"/>
      <c r="J29" s="569"/>
      <c r="K29" s="558">
        <f>I29/176</f>
        <v>0</v>
      </c>
      <c r="L29" s="559"/>
      <c r="M29" s="560">
        <f>H29*K29</f>
        <v>0</v>
      </c>
      <c r="N29" s="561"/>
      <c r="O29" s="562"/>
      <c r="P29" s="563"/>
      <c r="Q29" s="564"/>
      <c r="R29" s="565"/>
      <c r="S29" s="560">
        <f aca="true" t="shared" si="0" ref="S29:S41">O29*Q29</f>
        <v>0</v>
      </c>
      <c r="T29" s="561"/>
      <c r="U29" s="588" t="str">
        <f>IF(H29=0," ",M29+S29)</f>
        <v> </v>
      </c>
      <c r="V29" s="589"/>
    </row>
    <row r="30" spans="1:22" ht="15">
      <c r="A30" s="238"/>
      <c r="B30" s="239"/>
      <c r="C30" s="515"/>
      <c r="D30" s="516"/>
      <c r="E30" s="516"/>
      <c r="F30" s="516"/>
      <c r="G30" s="517"/>
      <c r="H30" s="240"/>
      <c r="I30" s="522"/>
      <c r="J30" s="523"/>
      <c r="K30" s="524">
        <f>I30/176</f>
        <v>0</v>
      </c>
      <c r="L30" s="568"/>
      <c r="M30" s="524">
        <f aca="true" t="shared" si="1" ref="M30:M41">H30*K30</f>
        <v>0</v>
      </c>
      <c r="N30" s="526"/>
      <c r="O30" s="527"/>
      <c r="P30" s="528"/>
      <c r="Q30" s="522"/>
      <c r="R30" s="557"/>
      <c r="S30" s="524">
        <f t="shared" si="0"/>
        <v>0</v>
      </c>
      <c r="T30" s="526"/>
      <c r="U30" s="552" t="str">
        <f>IF(H30=0," ",M30+S30)</f>
        <v> </v>
      </c>
      <c r="V30" s="553"/>
    </row>
    <row r="31" spans="1:22" ht="15">
      <c r="A31" s="238"/>
      <c r="B31" s="239"/>
      <c r="C31" s="515"/>
      <c r="D31" s="516"/>
      <c r="E31" s="516"/>
      <c r="F31" s="516"/>
      <c r="G31" s="517"/>
      <c r="H31" s="240"/>
      <c r="I31" s="522"/>
      <c r="J31" s="523"/>
      <c r="K31" s="524">
        <f>I31/176</f>
        <v>0</v>
      </c>
      <c r="L31" s="525"/>
      <c r="M31" s="524">
        <f t="shared" si="1"/>
        <v>0</v>
      </c>
      <c r="N31" s="526"/>
      <c r="O31" s="527"/>
      <c r="P31" s="528"/>
      <c r="Q31" s="522"/>
      <c r="R31" s="557"/>
      <c r="S31" s="524">
        <f t="shared" si="0"/>
        <v>0</v>
      </c>
      <c r="T31" s="526"/>
      <c r="U31" s="552" t="str">
        <f aca="true" t="shared" si="2" ref="U31:U41">IF(H31=0," ",M31+S31)</f>
        <v> </v>
      </c>
      <c r="V31" s="553"/>
    </row>
    <row r="32" spans="1:22" ht="15">
      <c r="A32" s="238"/>
      <c r="B32" s="239"/>
      <c r="C32" s="515"/>
      <c r="D32" s="516"/>
      <c r="E32" s="516"/>
      <c r="F32" s="516"/>
      <c r="G32" s="517"/>
      <c r="H32" s="240"/>
      <c r="I32" s="522"/>
      <c r="J32" s="523"/>
      <c r="K32" s="524">
        <f aca="true" t="shared" si="3" ref="K32:K41">I32/176</f>
        <v>0</v>
      </c>
      <c r="L32" s="525"/>
      <c r="M32" s="524">
        <f t="shared" si="1"/>
        <v>0</v>
      </c>
      <c r="N32" s="526"/>
      <c r="O32" s="527"/>
      <c r="P32" s="528"/>
      <c r="Q32" s="522"/>
      <c r="R32" s="557"/>
      <c r="S32" s="524">
        <f t="shared" si="0"/>
        <v>0</v>
      </c>
      <c r="T32" s="526"/>
      <c r="U32" s="552" t="str">
        <f t="shared" si="2"/>
        <v> </v>
      </c>
      <c r="V32" s="553"/>
    </row>
    <row r="33" spans="1:22" ht="15">
      <c r="A33" s="238"/>
      <c r="B33" s="239"/>
      <c r="C33" s="515"/>
      <c r="D33" s="516"/>
      <c r="E33" s="516"/>
      <c r="F33" s="516"/>
      <c r="G33" s="517"/>
      <c r="H33" s="240"/>
      <c r="I33" s="522"/>
      <c r="J33" s="523"/>
      <c r="K33" s="524">
        <f t="shared" si="3"/>
        <v>0</v>
      </c>
      <c r="L33" s="525"/>
      <c r="M33" s="524">
        <f t="shared" si="1"/>
        <v>0</v>
      </c>
      <c r="N33" s="526"/>
      <c r="O33" s="527"/>
      <c r="P33" s="528"/>
      <c r="Q33" s="522"/>
      <c r="R33" s="557"/>
      <c r="S33" s="524">
        <f t="shared" si="0"/>
        <v>0</v>
      </c>
      <c r="T33" s="526"/>
      <c r="U33" s="552" t="str">
        <f t="shared" si="2"/>
        <v> </v>
      </c>
      <c r="V33" s="553"/>
    </row>
    <row r="34" spans="1:22" ht="15">
      <c r="A34" s="238"/>
      <c r="B34" s="239"/>
      <c r="C34" s="515"/>
      <c r="D34" s="516"/>
      <c r="E34" s="516"/>
      <c r="F34" s="516"/>
      <c r="G34" s="517"/>
      <c r="H34" s="240"/>
      <c r="I34" s="522"/>
      <c r="J34" s="523"/>
      <c r="K34" s="524">
        <f t="shared" si="3"/>
        <v>0</v>
      </c>
      <c r="L34" s="525"/>
      <c r="M34" s="524">
        <f t="shared" si="1"/>
        <v>0</v>
      </c>
      <c r="N34" s="526"/>
      <c r="O34" s="527"/>
      <c r="P34" s="528"/>
      <c r="Q34" s="522"/>
      <c r="R34" s="557"/>
      <c r="S34" s="524">
        <f t="shared" si="0"/>
        <v>0</v>
      </c>
      <c r="T34" s="526"/>
      <c r="U34" s="552" t="str">
        <f t="shared" si="2"/>
        <v> </v>
      </c>
      <c r="V34" s="553"/>
    </row>
    <row r="35" spans="1:22" ht="15">
      <c r="A35" s="238"/>
      <c r="B35" s="239"/>
      <c r="C35" s="515"/>
      <c r="D35" s="516"/>
      <c r="E35" s="516"/>
      <c r="F35" s="516"/>
      <c r="G35" s="517"/>
      <c r="H35" s="240"/>
      <c r="I35" s="522"/>
      <c r="J35" s="523"/>
      <c r="K35" s="524">
        <f t="shared" si="3"/>
        <v>0</v>
      </c>
      <c r="L35" s="525"/>
      <c r="M35" s="524">
        <f t="shared" si="1"/>
        <v>0</v>
      </c>
      <c r="N35" s="526"/>
      <c r="O35" s="527"/>
      <c r="P35" s="528"/>
      <c r="Q35" s="522"/>
      <c r="R35" s="557"/>
      <c r="S35" s="524">
        <f t="shared" si="0"/>
        <v>0</v>
      </c>
      <c r="T35" s="526"/>
      <c r="U35" s="552" t="str">
        <f t="shared" si="2"/>
        <v> </v>
      </c>
      <c r="V35" s="553"/>
    </row>
    <row r="36" spans="1:22" ht="15">
      <c r="A36" s="238"/>
      <c r="B36" s="239"/>
      <c r="C36" s="515"/>
      <c r="D36" s="516"/>
      <c r="E36" s="516"/>
      <c r="F36" s="516"/>
      <c r="G36" s="517"/>
      <c r="H36" s="240"/>
      <c r="I36" s="522"/>
      <c r="J36" s="523"/>
      <c r="K36" s="524">
        <f t="shared" si="3"/>
        <v>0</v>
      </c>
      <c r="L36" s="525"/>
      <c r="M36" s="524">
        <f t="shared" si="1"/>
        <v>0</v>
      </c>
      <c r="N36" s="526"/>
      <c r="O36" s="527"/>
      <c r="P36" s="528"/>
      <c r="Q36" s="522"/>
      <c r="R36" s="557"/>
      <c r="S36" s="524">
        <f t="shared" si="0"/>
        <v>0</v>
      </c>
      <c r="T36" s="526"/>
      <c r="U36" s="552" t="str">
        <f t="shared" si="2"/>
        <v> </v>
      </c>
      <c r="V36" s="553"/>
    </row>
    <row r="37" spans="1:22" ht="15">
      <c r="A37" s="238"/>
      <c r="B37" s="239"/>
      <c r="C37" s="515"/>
      <c r="D37" s="516"/>
      <c r="E37" s="516"/>
      <c r="F37" s="516"/>
      <c r="G37" s="517"/>
      <c r="H37" s="240"/>
      <c r="I37" s="522"/>
      <c r="J37" s="523"/>
      <c r="K37" s="524">
        <f t="shared" si="3"/>
        <v>0</v>
      </c>
      <c r="L37" s="525"/>
      <c r="M37" s="524">
        <f t="shared" si="1"/>
        <v>0</v>
      </c>
      <c r="N37" s="526"/>
      <c r="O37" s="527"/>
      <c r="P37" s="528"/>
      <c r="Q37" s="522"/>
      <c r="R37" s="557"/>
      <c r="S37" s="524">
        <f t="shared" si="0"/>
        <v>0</v>
      </c>
      <c r="T37" s="526"/>
      <c r="U37" s="552" t="str">
        <f t="shared" si="2"/>
        <v> </v>
      </c>
      <c r="V37" s="553"/>
    </row>
    <row r="38" spans="1:22" ht="15">
      <c r="A38" s="238"/>
      <c r="B38" s="239"/>
      <c r="C38" s="515"/>
      <c r="D38" s="516"/>
      <c r="E38" s="516"/>
      <c r="F38" s="516"/>
      <c r="G38" s="517"/>
      <c r="H38" s="240"/>
      <c r="I38" s="522"/>
      <c r="J38" s="523"/>
      <c r="K38" s="524">
        <f t="shared" si="3"/>
        <v>0</v>
      </c>
      <c r="L38" s="525"/>
      <c r="M38" s="524">
        <f t="shared" si="1"/>
        <v>0</v>
      </c>
      <c r="N38" s="526"/>
      <c r="O38" s="527"/>
      <c r="P38" s="528"/>
      <c r="Q38" s="522"/>
      <c r="R38" s="557"/>
      <c r="S38" s="524">
        <f t="shared" si="0"/>
        <v>0</v>
      </c>
      <c r="T38" s="526"/>
      <c r="U38" s="552" t="str">
        <f t="shared" si="2"/>
        <v> </v>
      </c>
      <c r="V38" s="553"/>
    </row>
    <row r="39" spans="1:22" ht="15">
      <c r="A39" s="238"/>
      <c r="B39" s="239"/>
      <c r="C39" s="515"/>
      <c r="D39" s="516"/>
      <c r="E39" s="516"/>
      <c r="F39" s="516"/>
      <c r="G39" s="517"/>
      <c r="H39" s="240"/>
      <c r="I39" s="522"/>
      <c r="J39" s="523"/>
      <c r="K39" s="524">
        <f t="shared" si="3"/>
        <v>0</v>
      </c>
      <c r="L39" s="525"/>
      <c r="M39" s="524">
        <f t="shared" si="1"/>
        <v>0</v>
      </c>
      <c r="N39" s="526"/>
      <c r="O39" s="527"/>
      <c r="P39" s="528"/>
      <c r="Q39" s="522"/>
      <c r="R39" s="557"/>
      <c r="S39" s="524">
        <f t="shared" si="0"/>
        <v>0</v>
      </c>
      <c r="T39" s="526"/>
      <c r="U39" s="552" t="str">
        <f t="shared" si="2"/>
        <v> </v>
      </c>
      <c r="V39" s="553"/>
    </row>
    <row r="40" spans="1:22" ht="15">
      <c r="A40" s="241"/>
      <c r="B40" s="242"/>
      <c r="C40" s="515"/>
      <c r="D40" s="516"/>
      <c r="E40" s="516"/>
      <c r="F40" s="516"/>
      <c r="G40" s="517"/>
      <c r="H40" s="243"/>
      <c r="I40" s="539"/>
      <c r="J40" s="540"/>
      <c r="K40" s="541">
        <f t="shared" si="3"/>
        <v>0</v>
      </c>
      <c r="L40" s="542"/>
      <c r="M40" s="543">
        <f t="shared" si="1"/>
        <v>0</v>
      </c>
      <c r="N40" s="544"/>
      <c r="O40" s="554"/>
      <c r="P40" s="555"/>
      <c r="Q40" s="539"/>
      <c r="R40" s="556"/>
      <c r="S40" s="543">
        <f t="shared" si="0"/>
        <v>0</v>
      </c>
      <c r="T40" s="544"/>
      <c r="U40" s="552" t="str">
        <f t="shared" si="2"/>
        <v> </v>
      </c>
      <c r="V40" s="553"/>
    </row>
    <row r="41" spans="1:22" ht="15.75" thickBot="1">
      <c r="A41" s="244"/>
      <c r="B41" s="245"/>
      <c r="C41" s="536"/>
      <c r="D41" s="537"/>
      <c r="E41" s="537"/>
      <c r="F41" s="537"/>
      <c r="G41" s="538"/>
      <c r="H41" s="246"/>
      <c r="I41" s="531"/>
      <c r="J41" s="532"/>
      <c r="K41" s="533">
        <f t="shared" si="3"/>
        <v>0</v>
      </c>
      <c r="L41" s="534"/>
      <c r="M41" s="533">
        <f t="shared" si="1"/>
        <v>0</v>
      </c>
      <c r="N41" s="535"/>
      <c r="O41" s="549"/>
      <c r="P41" s="550"/>
      <c r="Q41" s="531"/>
      <c r="R41" s="551"/>
      <c r="S41" s="533">
        <f t="shared" si="0"/>
        <v>0</v>
      </c>
      <c r="T41" s="535"/>
      <c r="U41" s="552" t="str">
        <f t="shared" si="2"/>
        <v> </v>
      </c>
      <c r="V41" s="553"/>
    </row>
    <row r="42" spans="1:22" ht="16.5" thickBot="1" thickTop="1">
      <c r="A42" s="545" t="s">
        <v>114</v>
      </c>
      <c r="B42" s="546"/>
      <c r="C42" s="546"/>
      <c r="D42" s="546"/>
      <c r="E42" s="546"/>
      <c r="F42" s="546"/>
      <c r="G42" s="546"/>
      <c r="H42" s="247"/>
      <c r="I42" s="247"/>
      <c r="J42" s="247"/>
      <c r="K42" s="547" t="s">
        <v>115</v>
      </c>
      <c r="L42" s="547"/>
      <c r="M42" s="547"/>
      <c r="N42" s="547"/>
      <c r="O42" s="547"/>
      <c r="P42" s="547"/>
      <c r="Q42" s="547"/>
      <c r="R42" s="547"/>
      <c r="S42" s="547"/>
      <c r="T42" s="548"/>
      <c r="U42" s="529">
        <f>SUM(U29:U41)</f>
        <v>0</v>
      </c>
      <c r="V42" s="530"/>
    </row>
    <row r="43" spans="1:2" ht="15.75" thickTop="1">
      <c r="A43" s="248" t="s">
        <v>195</v>
      </c>
      <c r="B43" s="249"/>
    </row>
  </sheetData>
  <sheetProtection password="EE52" sheet="1" objects="1" scenarios="1" selectLockedCells="1"/>
  <mergeCells count="138">
    <mergeCell ref="M14:V14"/>
    <mergeCell ref="M15:V15"/>
    <mergeCell ref="K27:L27"/>
    <mergeCell ref="M27:N27"/>
    <mergeCell ref="U29:V29"/>
    <mergeCell ref="U6:V6"/>
    <mergeCell ref="D8:K8"/>
    <mergeCell ref="M8:O8"/>
    <mergeCell ref="D9:K9"/>
    <mergeCell ref="D10:K10"/>
    <mergeCell ref="D11:K11"/>
    <mergeCell ref="N13:V13"/>
    <mergeCell ref="M16:V16"/>
    <mergeCell ref="M17:V17"/>
    <mergeCell ref="M24:N24"/>
    <mergeCell ref="U24:V24"/>
    <mergeCell ref="C23:G23"/>
    <mergeCell ref="C24:G24"/>
    <mergeCell ref="C19:G19"/>
    <mergeCell ref="I21:J21"/>
    <mergeCell ref="M25:N25"/>
    <mergeCell ref="M26:N26"/>
    <mergeCell ref="U30:V30"/>
    <mergeCell ref="I31:J31"/>
    <mergeCell ref="K31:L31"/>
    <mergeCell ref="M31:N31"/>
    <mergeCell ref="U31:V31"/>
    <mergeCell ref="I30:J30"/>
    <mergeCell ref="K30:L30"/>
    <mergeCell ref="I29:J29"/>
    <mergeCell ref="K29:L29"/>
    <mergeCell ref="M29:N29"/>
    <mergeCell ref="O29:P29"/>
    <mergeCell ref="Q29:R29"/>
    <mergeCell ref="S31:T31"/>
    <mergeCell ref="S29:T29"/>
    <mergeCell ref="S30:T30"/>
    <mergeCell ref="C32:G32"/>
    <mergeCell ref="O32:P32"/>
    <mergeCell ref="Q32:R32"/>
    <mergeCell ref="O30:P30"/>
    <mergeCell ref="C31:G31"/>
    <mergeCell ref="O31:P31"/>
    <mergeCell ref="Q31:R31"/>
    <mergeCell ref="Q30:R30"/>
    <mergeCell ref="M30:N30"/>
    <mergeCell ref="S32:T32"/>
    <mergeCell ref="U32:V32"/>
    <mergeCell ref="I33:J33"/>
    <mergeCell ref="K33:L33"/>
    <mergeCell ref="M33:N33"/>
    <mergeCell ref="U33:V33"/>
    <mergeCell ref="I32:J32"/>
    <mergeCell ref="K32:L32"/>
    <mergeCell ref="M32:N32"/>
    <mergeCell ref="O34:P34"/>
    <mergeCell ref="Q34:R34"/>
    <mergeCell ref="I35:J35"/>
    <mergeCell ref="K35:L35"/>
    <mergeCell ref="M35:N35"/>
    <mergeCell ref="C35:G35"/>
    <mergeCell ref="O35:P35"/>
    <mergeCell ref="Q35:R35"/>
    <mergeCell ref="C36:G36"/>
    <mergeCell ref="O36:P36"/>
    <mergeCell ref="C33:G33"/>
    <mergeCell ref="O33:P33"/>
    <mergeCell ref="Q33:R33"/>
    <mergeCell ref="S33:T33"/>
    <mergeCell ref="I34:J34"/>
    <mergeCell ref="K34:L34"/>
    <mergeCell ref="M34:N34"/>
    <mergeCell ref="C34:G34"/>
    <mergeCell ref="Q36:R36"/>
    <mergeCell ref="I39:J39"/>
    <mergeCell ref="K39:L39"/>
    <mergeCell ref="M39:N39"/>
    <mergeCell ref="C37:G37"/>
    <mergeCell ref="O37:P37"/>
    <mergeCell ref="Q37:R37"/>
    <mergeCell ref="I36:J36"/>
    <mergeCell ref="K36:L36"/>
    <mergeCell ref="M36:N36"/>
    <mergeCell ref="U39:V39"/>
    <mergeCell ref="O38:P38"/>
    <mergeCell ref="Q38:R38"/>
    <mergeCell ref="I37:J37"/>
    <mergeCell ref="K37:L37"/>
    <mergeCell ref="M37:N37"/>
    <mergeCell ref="S37:T37"/>
    <mergeCell ref="U37:V37"/>
    <mergeCell ref="S39:T39"/>
    <mergeCell ref="R3:U3"/>
    <mergeCell ref="R4:U4"/>
    <mergeCell ref="S38:T38"/>
    <mergeCell ref="U38:V38"/>
    <mergeCell ref="S34:T34"/>
    <mergeCell ref="U34:V34"/>
    <mergeCell ref="S36:T36"/>
    <mergeCell ref="U36:V36"/>
    <mergeCell ref="S35:T35"/>
    <mergeCell ref="U35:V35"/>
    <mergeCell ref="R2:U2"/>
    <mergeCell ref="O41:P41"/>
    <mergeCell ref="Q41:R41"/>
    <mergeCell ref="S41:T41"/>
    <mergeCell ref="U41:V41"/>
    <mergeCell ref="O40:P40"/>
    <mergeCell ref="Q40:R40"/>
    <mergeCell ref="S40:T40"/>
    <mergeCell ref="U40:V40"/>
    <mergeCell ref="Q39:R39"/>
    <mergeCell ref="U42:V42"/>
    <mergeCell ref="I41:J41"/>
    <mergeCell ref="K41:L41"/>
    <mergeCell ref="M41:N41"/>
    <mergeCell ref="C41:G41"/>
    <mergeCell ref="I40:J40"/>
    <mergeCell ref="K40:L40"/>
    <mergeCell ref="M40:N40"/>
    <mergeCell ref="A42:G42"/>
    <mergeCell ref="K42:T42"/>
    <mergeCell ref="C39:G39"/>
    <mergeCell ref="I38:J38"/>
    <mergeCell ref="K38:L38"/>
    <mergeCell ref="M38:N38"/>
    <mergeCell ref="C38:G38"/>
    <mergeCell ref="O39:P39"/>
    <mergeCell ref="I22:J22"/>
    <mergeCell ref="C20:G20"/>
    <mergeCell ref="C21:G21"/>
    <mergeCell ref="C40:G40"/>
    <mergeCell ref="C27:G27"/>
    <mergeCell ref="C22:G22"/>
    <mergeCell ref="C29:G29"/>
    <mergeCell ref="C30:G30"/>
    <mergeCell ref="C25:G25"/>
    <mergeCell ref="C26:G26"/>
  </mergeCells>
  <printOptions horizontalCentered="1" verticalCentered="1"/>
  <pageMargins left="0" right="0" top="0" bottom="0" header="0" footer="0"/>
  <pageSetup horizontalDpi="600" verticalDpi="600" orientation="landscape" scale="95" r:id="rId2"/>
  <drawing r:id="rId1"/>
</worksheet>
</file>

<file path=xl/worksheets/sheet8.xml><?xml version="1.0" encoding="utf-8"?>
<worksheet xmlns="http://schemas.openxmlformats.org/spreadsheetml/2006/main" xmlns:r="http://schemas.openxmlformats.org/officeDocument/2006/relationships">
  <dimension ref="A1:Q40"/>
  <sheetViews>
    <sheetView zoomScalePageLayoutView="0" workbookViewId="0" topLeftCell="A9">
      <selection activeCell="I9" sqref="I9"/>
    </sheetView>
  </sheetViews>
  <sheetFormatPr defaultColWidth="8.10546875" defaultRowHeight="15"/>
  <cols>
    <col min="1" max="1" width="5.21484375" style="8" customWidth="1"/>
    <col min="2" max="2" width="6.77734375" style="8" customWidth="1"/>
    <col min="3" max="3" width="19.5546875" style="8" customWidth="1"/>
    <col min="4" max="4" width="5.21484375" style="8" bestFit="1" customWidth="1"/>
    <col min="5" max="5" width="5.6640625" style="8" customWidth="1"/>
    <col min="6" max="6" width="9.3359375" style="8" customWidth="1"/>
    <col min="7" max="7" width="8.21484375" style="8" customWidth="1"/>
    <col min="8" max="8" width="8.5546875" style="8" customWidth="1"/>
    <col min="9" max="9" width="8.10546875" style="8" customWidth="1"/>
    <col min="10" max="11" width="7.77734375" style="8" customWidth="1"/>
    <col min="12" max="12" width="6.6640625" style="8" bestFit="1" customWidth="1"/>
    <col min="13" max="13" width="8.4453125" style="8" customWidth="1"/>
    <col min="14" max="14" width="10.6640625" style="8" customWidth="1"/>
    <col min="15" max="16384" width="8.10546875" style="8" customWidth="1"/>
  </cols>
  <sheetData>
    <row r="1" ht="15.75">
      <c r="C1" s="9"/>
    </row>
    <row r="2" spans="3:14" ht="15.75">
      <c r="C2" s="9"/>
      <c r="K2" s="420" t="s">
        <v>150</v>
      </c>
      <c r="L2" s="420"/>
      <c r="M2" s="420"/>
      <c r="N2" s="5" t="str">
        <f>IF(ISBLANK(Contract_Number)," ",Contract_Number)</f>
        <v> </v>
      </c>
    </row>
    <row r="3" spans="3:14" ht="15.75">
      <c r="C3" s="9"/>
      <c r="K3" s="420" t="s">
        <v>151</v>
      </c>
      <c r="L3" s="420"/>
      <c r="M3" s="420"/>
      <c r="N3" s="6" t="str">
        <f>IF(ISBLANK(Project_Number)," ",Project_Number)</f>
        <v> </v>
      </c>
    </row>
    <row r="4" spans="3:14" ht="15.75">
      <c r="C4" s="9"/>
      <c r="K4" s="420" t="s">
        <v>149</v>
      </c>
      <c r="L4" s="420"/>
      <c r="M4" s="420"/>
      <c r="N4" s="6" t="str">
        <f>IF(ISBLANK(CR_Number)," ",CR_Number)</f>
        <v> </v>
      </c>
    </row>
    <row r="5" ht="15"/>
    <row r="6" ht="6" customHeight="1"/>
    <row r="7" spans="1:14" ht="21" customHeight="1">
      <c r="A7" s="462" t="s">
        <v>116</v>
      </c>
      <c r="B7" s="641"/>
      <c r="C7" s="641"/>
      <c r="D7" s="32"/>
      <c r="E7" s="32"/>
      <c r="F7" s="32"/>
      <c r="G7" s="32"/>
      <c r="H7" s="32"/>
      <c r="I7" s="35"/>
      <c r="J7" s="32"/>
      <c r="K7" s="35"/>
      <c r="L7" s="642"/>
      <c r="M7" s="643"/>
      <c r="N7" s="250"/>
    </row>
    <row r="8" spans="1:14" ht="6.75" customHeight="1" thickBot="1">
      <c r="A8" s="42"/>
      <c r="B8" s="42"/>
      <c r="C8" s="42"/>
      <c r="D8" s="42"/>
      <c r="E8" s="42"/>
      <c r="F8" s="42"/>
      <c r="G8" s="42"/>
      <c r="H8" s="42"/>
      <c r="I8" s="42"/>
      <c r="J8" s="42"/>
      <c r="K8" s="42"/>
      <c r="L8" s="42"/>
      <c r="M8" s="42"/>
      <c r="N8" s="42"/>
    </row>
    <row r="9" spans="1:14" ht="18.75" customHeight="1" thickTop="1">
      <c r="A9" s="251" t="s">
        <v>117</v>
      </c>
      <c r="B9" s="252"/>
      <c r="C9" s="644" t="str">
        <f>IF(ISBLANK(Contractor_Name)," ",Contractor_Name)</f>
        <v> </v>
      </c>
      <c r="D9" s="645"/>
      <c r="E9" s="645"/>
      <c r="F9" s="645"/>
      <c r="G9" s="646" t="s">
        <v>66</v>
      </c>
      <c r="H9" s="646"/>
      <c r="I9" s="253">
        <v>1</v>
      </c>
      <c r="J9" s="213" t="s">
        <v>67</v>
      </c>
      <c r="K9" s="253">
        <v>1</v>
      </c>
      <c r="L9" s="254"/>
      <c r="M9" s="255" t="s">
        <v>1</v>
      </c>
      <c r="N9" s="7" t="str">
        <f>IF(ISBLANK(Package_Date)," ",Package_Date)</f>
        <v> </v>
      </c>
    </row>
    <row r="10" spans="1:14" ht="15.75" customHeight="1">
      <c r="A10" s="251" t="s">
        <v>118</v>
      </c>
      <c r="B10" s="252"/>
      <c r="C10" s="464" t="str">
        <f>IF(ISBLANK(Contractor_Address_1)," ",Contractor_Address_1)</f>
        <v> </v>
      </c>
      <c r="D10" s="647"/>
      <c r="E10" s="647"/>
      <c r="F10" s="647"/>
      <c r="G10" s="256"/>
      <c r="H10" s="256"/>
      <c r="I10" s="257"/>
      <c r="J10" s="32"/>
      <c r="K10" s="32"/>
      <c r="L10" s="257"/>
      <c r="M10" s="257"/>
      <c r="N10" s="258"/>
    </row>
    <row r="11" spans="1:14" ht="15.75" customHeight="1">
      <c r="A11" s="259"/>
      <c r="B11" s="252"/>
      <c r="C11" s="464" t="str">
        <f>IF(ISBLANK(Contractor_Address_2)," ",Contractor_Address_2)</f>
        <v> </v>
      </c>
      <c r="D11" s="647"/>
      <c r="E11" s="647"/>
      <c r="F11" s="647"/>
      <c r="G11" s="256"/>
      <c r="H11" s="256"/>
      <c r="I11" s="257"/>
      <c r="J11" s="32"/>
      <c r="K11" s="32"/>
      <c r="L11" s="257"/>
      <c r="M11" s="257"/>
      <c r="N11" s="258"/>
    </row>
    <row r="12" spans="1:14" ht="15.75" customHeight="1">
      <c r="A12" s="251" t="s">
        <v>119</v>
      </c>
      <c r="B12" s="252"/>
      <c r="C12" s="468" t="str">
        <f>IF(ISBLANK(Contractor_Phone)," ",Contractor_Phone)</f>
        <v> </v>
      </c>
      <c r="D12" s="648"/>
      <c r="E12" s="648"/>
      <c r="F12" s="648"/>
      <c r="G12" s="256"/>
      <c r="H12" s="256"/>
      <c r="I12" s="15"/>
      <c r="J12" s="260"/>
      <c r="K12" s="114"/>
      <c r="L12" s="119"/>
      <c r="M12" s="114"/>
      <c r="N12" s="258"/>
    </row>
    <row r="13" spans="1:14" ht="3.75" customHeight="1" thickBot="1">
      <c r="A13" s="261"/>
      <c r="B13" s="42"/>
      <c r="C13" s="42"/>
      <c r="D13" s="42"/>
      <c r="E13" s="42"/>
      <c r="F13" s="42"/>
      <c r="G13" s="42"/>
      <c r="H13" s="42"/>
      <c r="I13" s="42"/>
      <c r="J13" s="42"/>
      <c r="K13" s="42"/>
      <c r="L13" s="42"/>
      <c r="M13" s="42"/>
      <c r="N13" s="44"/>
    </row>
    <row r="14" spans="1:14" ht="21.75" customHeight="1" thickTop="1">
      <c r="A14" s="262" t="s">
        <v>120</v>
      </c>
      <c r="B14" s="263"/>
      <c r="C14" s="264"/>
      <c r="D14" s="264"/>
      <c r="E14" s="264"/>
      <c r="F14" s="264"/>
      <c r="G14" s="264"/>
      <c r="H14" s="264"/>
      <c r="I14" s="264"/>
      <c r="J14" s="264"/>
      <c r="K14" s="264"/>
      <c r="L14" s="264"/>
      <c r="M14" s="264"/>
      <c r="N14" s="265"/>
    </row>
    <row r="15" spans="1:14" ht="26.25" customHeight="1" thickBot="1">
      <c r="A15" s="266" t="s">
        <v>121</v>
      </c>
      <c r="B15" s="635" t="s">
        <v>84</v>
      </c>
      <c r="C15" s="636"/>
      <c r="D15" s="636"/>
      <c r="E15" s="636"/>
      <c r="F15" s="636"/>
      <c r="G15" s="636"/>
      <c r="H15" s="636"/>
      <c r="I15" s="636"/>
      <c r="J15" s="637"/>
      <c r="K15" s="267" t="s">
        <v>57</v>
      </c>
      <c r="L15" s="267" t="s">
        <v>58</v>
      </c>
      <c r="M15" s="267" t="s">
        <v>59</v>
      </c>
      <c r="N15" s="268" t="s">
        <v>122</v>
      </c>
    </row>
    <row r="16" spans="1:14" ht="15.75" customHeight="1" thickTop="1">
      <c r="A16" s="269"/>
      <c r="B16" s="638"/>
      <c r="C16" s="639"/>
      <c r="D16" s="639"/>
      <c r="E16" s="639"/>
      <c r="F16" s="639"/>
      <c r="G16" s="639"/>
      <c r="H16" s="639"/>
      <c r="I16" s="639"/>
      <c r="J16" s="640"/>
      <c r="K16" s="270"/>
      <c r="L16" s="271"/>
      <c r="M16" s="272"/>
      <c r="N16" s="307">
        <f>$K16*$M16</f>
        <v>0</v>
      </c>
    </row>
    <row r="17" spans="1:14" ht="15.75" customHeight="1">
      <c r="A17" s="269"/>
      <c r="B17" s="626"/>
      <c r="C17" s="627"/>
      <c r="D17" s="627"/>
      <c r="E17" s="627"/>
      <c r="F17" s="627"/>
      <c r="G17" s="627"/>
      <c r="H17" s="627"/>
      <c r="I17" s="627"/>
      <c r="J17" s="628"/>
      <c r="K17" s="270"/>
      <c r="L17" s="271"/>
      <c r="M17" s="272"/>
      <c r="N17" s="307">
        <f>$K17*$M17</f>
        <v>0</v>
      </c>
    </row>
    <row r="18" spans="1:14" ht="15.75" customHeight="1">
      <c r="A18" s="269"/>
      <c r="B18" s="626"/>
      <c r="C18" s="627"/>
      <c r="D18" s="627"/>
      <c r="E18" s="627"/>
      <c r="F18" s="627"/>
      <c r="G18" s="627"/>
      <c r="H18" s="627"/>
      <c r="I18" s="627"/>
      <c r="J18" s="628"/>
      <c r="K18" s="270"/>
      <c r="L18" s="271"/>
      <c r="M18" s="272"/>
      <c r="N18" s="307">
        <f>$K18*$M18</f>
        <v>0</v>
      </c>
    </row>
    <row r="19" spans="1:14" ht="15.75" customHeight="1">
      <c r="A19" s="269"/>
      <c r="B19" s="626"/>
      <c r="C19" s="627"/>
      <c r="D19" s="627"/>
      <c r="E19" s="627"/>
      <c r="F19" s="627"/>
      <c r="G19" s="627"/>
      <c r="H19" s="627"/>
      <c r="I19" s="627"/>
      <c r="J19" s="628"/>
      <c r="K19" s="270"/>
      <c r="L19" s="271"/>
      <c r="M19" s="272"/>
      <c r="N19" s="307">
        <f>$K19*$M19</f>
        <v>0</v>
      </c>
    </row>
    <row r="20" spans="1:14" ht="15.75" customHeight="1" thickBot="1">
      <c r="A20" s="269"/>
      <c r="B20" s="626"/>
      <c r="C20" s="627"/>
      <c r="D20" s="627"/>
      <c r="E20" s="627"/>
      <c r="F20" s="627"/>
      <c r="G20" s="627"/>
      <c r="H20" s="627"/>
      <c r="I20" s="627"/>
      <c r="J20" s="628"/>
      <c r="K20" s="270"/>
      <c r="L20" s="271"/>
      <c r="M20" s="272"/>
      <c r="N20" s="312">
        <f>$K20*$M20</f>
        <v>0</v>
      </c>
    </row>
    <row r="21" spans="1:14" ht="18" customHeight="1" thickBot="1" thickTop="1">
      <c r="A21" s="629" t="s">
        <v>165</v>
      </c>
      <c r="B21" s="630"/>
      <c r="C21" s="630"/>
      <c r="D21" s="630"/>
      <c r="E21" s="42"/>
      <c r="F21" s="42"/>
      <c r="G21" s="631" t="s">
        <v>123</v>
      </c>
      <c r="H21" s="631"/>
      <c r="I21" s="631"/>
      <c r="J21" s="631"/>
      <c r="K21" s="631"/>
      <c r="L21" s="631"/>
      <c r="M21" s="632"/>
      <c r="N21" s="313">
        <f>SUM(N16:N20)</f>
        <v>0</v>
      </c>
    </row>
    <row r="22" spans="1:14" ht="6.75" customHeight="1" thickBot="1" thickTop="1">
      <c r="A22" s="15"/>
      <c r="B22" s="15"/>
      <c r="C22" s="15"/>
      <c r="D22" s="15"/>
      <c r="E22" s="15"/>
      <c r="F22" s="32"/>
      <c r="G22" s="32"/>
      <c r="H22" s="32"/>
      <c r="I22" s="32"/>
      <c r="J22" s="32"/>
      <c r="K22" s="32"/>
      <c r="L22" s="32"/>
      <c r="M22" s="32"/>
      <c r="N22" s="32"/>
    </row>
    <row r="23" spans="1:14" ht="21.75" customHeight="1" thickTop="1">
      <c r="A23" s="273" t="s">
        <v>166</v>
      </c>
      <c r="B23" s="274"/>
      <c r="C23" s="275"/>
      <c r="D23" s="276"/>
      <c r="E23" s="276"/>
      <c r="F23" s="136"/>
      <c r="G23" s="277"/>
      <c r="H23" s="633" t="s">
        <v>137</v>
      </c>
      <c r="I23" s="633"/>
      <c r="J23" s="633"/>
      <c r="K23" s="633"/>
      <c r="L23" s="633"/>
      <c r="M23" s="633"/>
      <c r="N23" s="634"/>
    </row>
    <row r="24" spans="1:14" ht="13.5" customHeight="1">
      <c r="A24" s="600" t="s">
        <v>121</v>
      </c>
      <c r="B24" s="611" t="s">
        <v>84</v>
      </c>
      <c r="C24" s="612"/>
      <c r="D24" s="615" t="s">
        <v>57</v>
      </c>
      <c r="E24" s="617" t="s">
        <v>58</v>
      </c>
      <c r="F24" s="600" t="s">
        <v>124</v>
      </c>
      <c r="G24" s="621" t="s">
        <v>60</v>
      </c>
      <c r="H24" s="623" t="s">
        <v>125</v>
      </c>
      <c r="I24" s="624"/>
      <c r="J24" s="623" t="s">
        <v>126</v>
      </c>
      <c r="K24" s="625"/>
      <c r="L24" s="625"/>
      <c r="M24" s="624"/>
      <c r="N24" s="619" t="s">
        <v>122</v>
      </c>
    </row>
    <row r="25" spans="1:14" ht="15" customHeight="1" thickBot="1">
      <c r="A25" s="601"/>
      <c r="B25" s="613"/>
      <c r="C25" s="614"/>
      <c r="D25" s="616"/>
      <c r="E25" s="618"/>
      <c r="F25" s="601"/>
      <c r="G25" s="622"/>
      <c r="H25" s="278" t="s">
        <v>127</v>
      </c>
      <c r="I25" s="279" t="s">
        <v>128</v>
      </c>
      <c r="J25" s="278" t="s">
        <v>129</v>
      </c>
      <c r="K25" s="278" t="s">
        <v>130</v>
      </c>
      <c r="L25" s="278" t="s">
        <v>131</v>
      </c>
      <c r="M25" s="279" t="s">
        <v>128</v>
      </c>
      <c r="N25" s="620"/>
    </row>
    <row r="26" spans="1:14" ht="15.75" customHeight="1" thickTop="1">
      <c r="A26" s="280"/>
      <c r="B26" s="609"/>
      <c r="C26" s="610"/>
      <c r="D26" s="270"/>
      <c r="E26" s="281"/>
      <c r="F26" s="282"/>
      <c r="G26" s="309">
        <f>$D26*$F26</f>
        <v>0</v>
      </c>
      <c r="H26" s="282"/>
      <c r="I26" s="309">
        <f>$D26*$H26</f>
        <v>0</v>
      </c>
      <c r="J26" s="283"/>
      <c r="K26" s="310">
        <f>$D26*$J26</f>
        <v>0</v>
      </c>
      <c r="L26" s="282"/>
      <c r="M26" s="309">
        <f aca="true" t="shared" si="0" ref="M26:M35">$K26*$L26</f>
        <v>0</v>
      </c>
      <c r="N26" s="309">
        <f>IF($M26&gt;0,$G26+$M26,$G26+$I26)</f>
        <v>0</v>
      </c>
    </row>
    <row r="27" spans="1:14" ht="15.75" customHeight="1">
      <c r="A27" s="280"/>
      <c r="B27" s="598"/>
      <c r="C27" s="599"/>
      <c r="D27" s="270"/>
      <c r="E27" s="281"/>
      <c r="F27" s="282"/>
      <c r="G27" s="309">
        <f aca="true" t="shared" si="1" ref="G27:G35">$D27*$F27</f>
        <v>0</v>
      </c>
      <c r="H27" s="282"/>
      <c r="I27" s="309">
        <f aca="true" t="shared" si="2" ref="I27:I35">$D27*$H27</f>
        <v>0</v>
      </c>
      <c r="J27" s="283"/>
      <c r="K27" s="310">
        <f aca="true" t="shared" si="3" ref="K27:K35">$D27*$J27</f>
        <v>0</v>
      </c>
      <c r="L27" s="282"/>
      <c r="M27" s="309">
        <f t="shared" si="0"/>
        <v>0</v>
      </c>
      <c r="N27" s="309">
        <f aca="true" t="shared" si="4" ref="N27:N35">IF($M27&gt;0,$G27+$M27,$G27+$I27)</f>
        <v>0</v>
      </c>
    </row>
    <row r="28" spans="1:14" ht="15.75" customHeight="1">
      <c r="A28" s="280"/>
      <c r="B28" s="598"/>
      <c r="C28" s="599"/>
      <c r="D28" s="270"/>
      <c r="E28" s="281"/>
      <c r="F28" s="282"/>
      <c r="G28" s="309">
        <f t="shared" si="1"/>
        <v>0</v>
      </c>
      <c r="H28" s="282"/>
      <c r="I28" s="309">
        <f t="shared" si="2"/>
        <v>0</v>
      </c>
      <c r="J28" s="283"/>
      <c r="K28" s="310">
        <f t="shared" si="3"/>
        <v>0</v>
      </c>
      <c r="L28" s="282"/>
      <c r="M28" s="309">
        <f t="shared" si="0"/>
        <v>0</v>
      </c>
      <c r="N28" s="309">
        <f t="shared" si="4"/>
        <v>0</v>
      </c>
    </row>
    <row r="29" spans="1:14" ht="15.75" customHeight="1">
      <c r="A29" s="280"/>
      <c r="B29" s="598"/>
      <c r="C29" s="599"/>
      <c r="D29" s="270"/>
      <c r="E29" s="281"/>
      <c r="F29" s="282"/>
      <c r="G29" s="309">
        <f t="shared" si="1"/>
        <v>0</v>
      </c>
      <c r="H29" s="282"/>
      <c r="I29" s="309">
        <f t="shared" si="2"/>
        <v>0</v>
      </c>
      <c r="J29" s="283"/>
      <c r="K29" s="310">
        <f t="shared" si="3"/>
        <v>0</v>
      </c>
      <c r="L29" s="282"/>
      <c r="M29" s="309">
        <f t="shared" si="0"/>
        <v>0</v>
      </c>
      <c r="N29" s="309">
        <f t="shared" si="4"/>
        <v>0</v>
      </c>
    </row>
    <row r="30" spans="1:14" ht="15.75" customHeight="1">
      <c r="A30" s="280"/>
      <c r="B30" s="598"/>
      <c r="C30" s="599"/>
      <c r="D30" s="270"/>
      <c r="E30" s="281"/>
      <c r="F30" s="282"/>
      <c r="G30" s="309">
        <f t="shared" si="1"/>
        <v>0</v>
      </c>
      <c r="H30" s="282"/>
      <c r="I30" s="309">
        <f t="shared" si="2"/>
        <v>0</v>
      </c>
      <c r="J30" s="283"/>
      <c r="K30" s="310">
        <f t="shared" si="3"/>
        <v>0</v>
      </c>
      <c r="L30" s="282"/>
      <c r="M30" s="309">
        <f t="shared" si="0"/>
        <v>0</v>
      </c>
      <c r="N30" s="309">
        <f t="shared" si="4"/>
        <v>0</v>
      </c>
    </row>
    <row r="31" spans="1:14" ht="15.75" customHeight="1">
      <c r="A31" s="280"/>
      <c r="B31" s="598"/>
      <c r="C31" s="599"/>
      <c r="D31" s="270"/>
      <c r="E31" s="281"/>
      <c r="F31" s="282"/>
      <c r="G31" s="309">
        <f t="shared" si="1"/>
        <v>0</v>
      </c>
      <c r="H31" s="282"/>
      <c r="I31" s="309">
        <f t="shared" si="2"/>
        <v>0</v>
      </c>
      <c r="J31" s="283"/>
      <c r="K31" s="310">
        <f t="shared" si="3"/>
        <v>0</v>
      </c>
      <c r="L31" s="282"/>
      <c r="M31" s="309">
        <f t="shared" si="0"/>
        <v>0</v>
      </c>
      <c r="N31" s="309">
        <f t="shared" si="4"/>
        <v>0</v>
      </c>
    </row>
    <row r="32" spans="1:14" ht="15.75" customHeight="1">
      <c r="A32" s="280"/>
      <c r="B32" s="598"/>
      <c r="C32" s="599"/>
      <c r="D32" s="270"/>
      <c r="E32" s="281"/>
      <c r="F32" s="282"/>
      <c r="G32" s="309">
        <f t="shared" si="1"/>
        <v>0</v>
      </c>
      <c r="H32" s="282"/>
      <c r="I32" s="309">
        <f t="shared" si="2"/>
        <v>0</v>
      </c>
      <c r="J32" s="283"/>
      <c r="K32" s="310">
        <f t="shared" si="3"/>
        <v>0</v>
      </c>
      <c r="L32" s="282"/>
      <c r="M32" s="309">
        <f t="shared" si="0"/>
        <v>0</v>
      </c>
      <c r="N32" s="309">
        <f t="shared" si="4"/>
        <v>0</v>
      </c>
    </row>
    <row r="33" spans="1:14" ht="15.75" customHeight="1">
      <c r="A33" s="280"/>
      <c r="B33" s="598"/>
      <c r="C33" s="599"/>
      <c r="D33" s="270"/>
      <c r="E33" s="281"/>
      <c r="F33" s="282"/>
      <c r="G33" s="309">
        <f t="shared" si="1"/>
        <v>0</v>
      </c>
      <c r="H33" s="282"/>
      <c r="I33" s="309">
        <f t="shared" si="2"/>
        <v>0</v>
      </c>
      <c r="J33" s="283"/>
      <c r="K33" s="310">
        <f t="shared" si="3"/>
        <v>0</v>
      </c>
      <c r="L33" s="282"/>
      <c r="M33" s="309">
        <f t="shared" si="0"/>
        <v>0</v>
      </c>
      <c r="N33" s="309">
        <f t="shared" si="4"/>
        <v>0</v>
      </c>
    </row>
    <row r="34" spans="1:14" ht="15.75" customHeight="1">
      <c r="A34" s="280"/>
      <c r="B34" s="598"/>
      <c r="C34" s="599"/>
      <c r="D34" s="270"/>
      <c r="E34" s="281"/>
      <c r="F34" s="282"/>
      <c r="G34" s="309">
        <f t="shared" si="1"/>
        <v>0</v>
      </c>
      <c r="H34" s="282"/>
      <c r="I34" s="309">
        <f t="shared" si="2"/>
        <v>0</v>
      </c>
      <c r="J34" s="283"/>
      <c r="K34" s="310">
        <f t="shared" si="3"/>
        <v>0</v>
      </c>
      <c r="L34" s="282"/>
      <c r="M34" s="309">
        <f t="shared" si="0"/>
        <v>0</v>
      </c>
      <c r="N34" s="309">
        <f t="shared" si="4"/>
        <v>0</v>
      </c>
    </row>
    <row r="35" spans="1:14" ht="15.75" customHeight="1" thickBot="1">
      <c r="A35" s="280"/>
      <c r="B35" s="605"/>
      <c r="C35" s="606"/>
      <c r="D35" s="270"/>
      <c r="E35" s="281"/>
      <c r="F35" s="282"/>
      <c r="G35" s="309">
        <f t="shared" si="1"/>
        <v>0</v>
      </c>
      <c r="H35" s="282"/>
      <c r="I35" s="309">
        <f t="shared" si="2"/>
        <v>0</v>
      </c>
      <c r="J35" s="283"/>
      <c r="K35" s="310">
        <f t="shared" si="3"/>
        <v>0</v>
      </c>
      <c r="L35" s="282"/>
      <c r="M35" s="309">
        <f t="shared" si="0"/>
        <v>0</v>
      </c>
      <c r="N35" s="311">
        <f t="shared" si="4"/>
        <v>0</v>
      </c>
    </row>
    <row r="36" spans="1:14" ht="12" customHeight="1" thickTop="1">
      <c r="A36" s="284"/>
      <c r="B36" s="285"/>
      <c r="C36" s="285"/>
      <c r="D36" s="286"/>
      <c r="E36" s="607"/>
      <c r="F36" s="607"/>
      <c r="G36" s="607"/>
      <c r="H36" s="607"/>
      <c r="I36" s="607"/>
      <c r="J36" s="594" t="s">
        <v>132</v>
      </c>
      <c r="K36" s="594"/>
      <c r="L36" s="594"/>
      <c r="M36" s="595"/>
      <c r="N36" s="602">
        <f>SUM(N26:N35)</f>
        <v>0</v>
      </c>
    </row>
    <row r="37" spans="1:14" ht="12" customHeight="1">
      <c r="A37" s="604" t="s">
        <v>164</v>
      </c>
      <c r="B37" s="334"/>
      <c r="C37" s="334"/>
      <c r="D37" s="334"/>
      <c r="E37" s="608"/>
      <c r="F37" s="608"/>
      <c r="G37" s="608"/>
      <c r="H37" s="608"/>
      <c r="I37" s="608"/>
      <c r="J37" s="596"/>
      <c r="K37" s="596"/>
      <c r="L37" s="596"/>
      <c r="M37" s="597"/>
      <c r="N37" s="603"/>
    </row>
    <row r="38" spans="1:14" ht="12" customHeight="1">
      <c r="A38" s="37"/>
      <c r="B38" s="38"/>
      <c r="C38" s="32"/>
      <c r="D38" s="32"/>
      <c r="E38" s="608"/>
      <c r="F38" s="608"/>
      <c r="G38" s="608"/>
      <c r="H38" s="608"/>
      <c r="I38" s="608"/>
      <c r="J38" s="596"/>
      <c r="K38" s="596"/>
      <c r="L38" s="596"/>
      <c r="M38" s="597"/>
      <c r="N38" s="603"/>
    </row>
    <row r="39" spans="1:14" ht="1.5" customHeight="1" thickBot="1">
      <c r="A39" s="261"/>
      <c r="B39" s="42"/>
      <c r="C39" s="42"/>
      <c r="D39" s="42"/>
      <c r="E39" s="287" t="s">
        <v>133</v>
      </c>
      <c r="F39" s="42"/>
      <c r="G39" s="42"/>
      <c r="H39" s="42"/>
      <c r="I39" s="288"/>
      <c r="J39" s="42" t="s">
        <v>134</v>
      </c>
      <c r="K39" s="42"/>
      <c r="L39" s="42"/>
      <c r="M39" s="44"/>
      <c r="N39" s="289"/>
    </row>
    <row r="40" spans="1:17" ht="21.75" customHeight="1" thickTop="1">
      <c r="A40" s="427" t="s">
        <v>196</v>
      </c>
      <c r="B40" s="427"/>
      <c r="C40" s="427"/>
      <c r="D40" s="32"/>
      <c r="E40" s="290"/>
      <c r="F40" s="32"/>
      <c r="G40" s="32"/>
      <c r="H40" s="32"/>
      <c r="I40" s="32"/>
      <c r="J40" s="32"/>
      <c r="K40" s="32"/>
      <c r="L40" s="32"/>
      <c r="M40" s="32"/>
      <c r="N40" s="32"/>
      <c r="O40" s="291"/>
      <c r="P40" s="291"/>
      <c r="Q40" s="291"/>
    </row>
  </sheetData>
  <sheetProtection password="EE52" sheet="1" objects="1" scenarios="1" selectLockedCells="1"/>
  <mergeCells count="43">
    <mergeCell ref="L7:M7"/>
    <mergeCell ref="C9:F9"/>
    <mergeCell ref="G9:H9"/>
    <mergeCell ref="C10:F10"/>
    <mergeCell ref="C11:F11"/>
    <mergeCell ref="C12:F12"/>
    <mergeCell ref="B15:J15"/>
    <mergeCell ref="B16:J16"/>
    <mergeCell ref="B17:J17"/>
    <mergeCell ref="A7:C7"/>
    <mergeCell ref="B18:J18"/>
    <mergeCell ref="B19:J19"/>
    <mergeCell ref="N24:N25"/>
    <mergeCell ref="G24:G25"/>
    <mergeCell ref="H24:I24"/>
    <mergeCell ref="J24:M24"/>
    <mergeCell ref="B20:J20"/>
    <mergeCell ref="A21:D21"/>
    <mergeCell ref="G21:M21"/>
    <mergeCell ref="H23:N23"/>
    <mergeCell ref="B26:C26"/>
    <mergeCell ref="B27:C27"/>
    <mergeCell ref="B28:C28"/>
    <mergeCell ref="F24:F25"/>
    <mergeCell ref="B24:C25"/>
    <mergeCell ref="D24:D25"/>
    <mergeCell ref="E24:E25"/>
    <mergeCell ref="N36:N38"/>
    <mergeCell ref="A37:D37"/>
    <mergeCell ref="B33:C33"/>
    <mergeCell ref="B34:C34"/>
    <mergeCell ref="B35:C35"/>
    <mergeCell ref="E36:I38"/>
    <mergeCell ref="K2:M2"/>
    <mergeCell ref="K3:M3"/>
    <mergeCell ref="K4:M4"/>
    <mergeCell ref="A40:C40"/>
    <mergeCell ref="J36:M38"/>
    <mergeCell ref="B29:C29"/>
    <mergeCell ref="B30:C30"/>
    <mergeCell ref="B31:C31"/>
    <mergeCell ref="B32:C32"/>
    <mergeCell ref="A24:A25"/>
  </mergeCells>
  <printOptions horizontalCentered="1" verticalCentered="1"/>
  <pageMargins left="0.25" right="0.25" top="0" bottom="0" header="0" footer="0"/>
  <pageSetup horizontalDpi="600" verticalDpi="600" orientation="landscape"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Dormitory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Proposal</dc:title>
  <dc:subject/>
  <dc:creator>DASNY</dc:creator>
  <cp:keywords/>
  <dc:description>9-23-08 v1.1.0 - adds continuation sheets for labor and material</dc:description>
  <cp:lastModifiedBy>Katzman, Gayle</cp:lastModifiedBy>
  <cp:lastPrinted>2019-07-09T14:42:36Z</cp:lastPrinted>
  <dcterms:created xsi:type="dcterms:W3CDTF">2004-01-26T15:20:06Z</dcterms:created>
  <dcterms:modified xsi:type="dcterms:W3CDTF">2019-08-16T20:25:48Z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Allison, Richard &lt;RAllison@dasny.org&gt;</vt:lpwstr>
  </property>
  <property fmtid="{D5CDD505-2E9C-101B-9397-08002B2CF9AE}" pid="3" name="EmailHeaders">
    <vt:lpwstr>x-sender: RAllison@dasny.org
x-receiver: cdwebsitedoc@intranet.delmar.dasny.org
Received: from ALBCAS2.delmar.dasny.org ([10.66.113.15]) by DASPWEBB.delmar.dasny.org with Microsoft SMTPSVC(7.5.7601.17514);
  Thu, 9 Jan 2014 17:18:52 -0500
Received: fr</vt:lpwstr>
  </property>
  <property fmtid="{D5CDD505-2E9C-101B-9397-08002B2CF9AE}" pid="4" name="display_urn:schemas-microsoft-com:office:office#Editor">
    <vt:lpwstr>Allison, Richard</vt:lpwstr>
  </property>
  <property fmtid="{D5CDD505-2E9C-101B-9397-08002B2CF9AE}" pid="5" name="display_urn:schemas-microsoft-com:office:office#Author">
    <vt:lpwstr>Allison, Richard</vt:lpwstr>
  </property>
  <property fmtid="{D5CDD505-2E9C-101B-9397-08002B2CF9AE}" pid="6" name="EmailSender">
    <vt:lpwstr>&lt;a href="mailto:RAllison@dasny.org"&gt;RAllison@dasny.org&lt;/a&gt;</vt:lpwstr>
  </property>
  <property fmtid="{D5CDD505-2E9C-101B-9397-08002B2CF9AE}" pid="7" name="EmailTo">
    <vt:lpwstr>(cdwebsitedoc@intranet.delmar.dasny.org) &amp;lt;cdwebsitedoc@intranet.delmar.dasny.org&amp;gt;</vt:lpwstr>
  </property>
  <property fmtid="{D5CDD505-2E9C-101B-9397-08002B2CF9AE}" pid="8" name="EmailSubject">
    <vt:lpwstr>FW: Updated CO forms - new logo</vt:lpwstr>
  </property>
  <property fmtid="{D5CDD505-2E9C-101B-9397-08002B2CF9AE}" pid="9" name="Catagory Type">
    <vt:lpwstr>Contractor Forms</vt:lpwstr>
  </property>
  <property fmtid="{D5CDD505-2E9C-101B-9397-08002B2CF9AE}" pid="10" name="EmailCc">
    <vt:lpwstr/>
  </property>
</Properties>
</file>